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73" activeTab="0"/>
  </bookViews>
  <sheets>
    <sheet name="Ленина 48 прил.3" sheetId="1" r:id="rId1"/>
    <sheet name="Ленина 41 прил.3" sheetId="2" r:id="rId2"/>
    <sheet name="Ленина 39 прил.3" sheetId="3" r:id="rId3"/>
    <sheet name="Ленина 37Б прил.3" sheetId="4" r:id="rId4"/>
    <sheet name="Ленина 37А прил.3" sheetId="5" r:id="rId5"/>
    <sheet name="Ленина 35 прил.3 " sheetId="6" r:id="rId6"/>
    <sheet name="Ленина 33 прил.3" sheetId="7" r:id="rId7"/>
    <sheet name="Ленина 31 прил.3 " sheetId="8" r:id="rId8"/>
    <sheet name="Ленина 29 прил.3" sheetId="9" r:id="rId9"/>
    <sheet name="Ленина 27 прил.3 " sheetId="10" r:id="rId10"/>
    <sheet name="Ленина 20 прил.3" sheetId="11" r:id="rId11"/>
    <sheet name="Ленина 18 прил.3" sheetId="12" r:id="rId12"/>
    <sheet name="Ленина 13Б прил.3" sheetId="13" r:id="rId13"/>
    <sheet name="Ленина 13А прил.3" sheetId="14" r:id="rId14"/>
    <sheet name="Ленина 13 прил.3" sheetId="15" r:id="rId15"/>
    <sheet name="Ленина 5 прил.3" sheetId="16" r:id="rId16"/>
    <sheet name="8 Марта 44 прил.3 " sheetId="17" r:id="rId17"/>
    <sheet name="8 Марта 34 прил.3" sheetId="18" r:id="rId18"/>
    <sheet name="8 Марта 32 прил.3" sheetId="19" r:id="rId19"/>
    <sheet name="8 Марта 36 прил.3 " sheetId="20" r:id="rId20"/>
    <sheet name="8 Марта 30 прил.3 " sheetId="21" r:id="rId21"/>
    <sheet name="8 Марта 28 прил.3" sheetId="22" r:id="rId22"/>
  </sheets>
  <externalReferences>
    <externalReference r:id="rId25"/>
  </externalReferences>
  <definedNames>
    <definedName name="А3">#REF!</definedName>
    <definedName name="В3">#REF!</definedName>
    <definedName name="_xlnm.Print_Titles" localSheetId="21">'8 Марта 28 прил.3'!$21:$21</definedName>
    <definedName name="_xlnm.Print_Titles" localSheetId="20">'8 Марта 30 прил.3 '!$21:$21</definedName>
    <definedName name="_xlnm.Print_Titles" localSheetId="18">'8 Марта 32 прил.3'!$21:$21</definedName>
    <definedName name="_xlnm.Print_Titles" localSheetId="17">'8 Марта 34 прил.3'!$21:$21</definedName>
    <definedName name="_xlnm.Print_Titles" localSheetId="19">'8 Марта 36 прил.3 '!$21:$21</definedName>
    <definedName name="_xlnm.Print_Titles" localSheetId="16">'8 Марта 44 прил.3 '!$21:$21</definedName>
    <definedName name="_xlnm.Print_Titles" localSheetId="14">'Ленина 13 прил.3'!$21:$21</definedName>
    <definedName name="_xlnm.Print_Titles" localSheetId="13">'Ленина 13А прил.3'!$21:$21</definedName>
    <definedName name="_xlnm.Print_Titles" localSheetId="12">'Ленина 13Б прил.3'!$21:$21</definedName>
    <definedName name="_xlnm.Print_Titles" localSheetId="11">'Ленина 18 прил.3'!$21:$21</definedName>
    <definedName name="_xlnm.Print_Titles" localSheetId="10">'Ленина 20 прил.3'!$21:$21</definedName>
    <definedName name="_xlnm.Print_Titles" localSheetId="9">'Ленина 27 прил.3 '!$21:$21</definedName>
    <definedName name="_xlnm.Print_Titles" localSheetId="8">'Ленина 29 прил.3'!$21:$21</definedName>
    <definedName name="_xlnm.Print_Titles" localSheetId="7">'Ленина 31 прил.3 '!$21:$21</definedName>
    <definedName name="_xlnm.Print_Titles" localSheetId="6">'Ленина 33 прил.3'!$21:$21</definedName>
    <definedName name="_xlnm.Print_Titles" localSheetId="5">'Ленина 35 прил.3 '!$21:$21</definedName>
    <definedName name="_xlnm.Print_Titles" localSheetId="4">'Ленина 37А прил.3'!$21:$21</definedName>
    <definedName name="_xlnm.Print_Titles" localSheetId="3">'Ленина 37Б прил.3'!$21:$21</definedName>
    <definedName name="_xlnm.Print_Titles" localSheetId="2">'Ленина 39 прил.3'!$21:$21</definedName>
    <definedName name="_xlnm.Print_Titles" localSheetId="1">'Ленина 41 прил.3'!$21:$21</definedName>
    <definedName name="_xlnm.Print_Titles" localSheetId="0">'Ленина 48 прил.3'!$21:$21</definedName>
    <definedName name="_xlnm.Print_Titles" localSheetId="15">'Ленина 5 прил.3'!$21:$21</definedName>
  </definedNames>
  <calcPr fullCalcOnLoad="1"/>
</workbook>
</file>

<file path=xl/sharedStrings.xml><?xml version="1.0" encoding="utf-8"?>
<sst xmlns="http://schemas.openxmlformats.org/spreadsheetml/2006/main" count="2354" uniqueCount="102">
  <si>
    <t>1 раз в неделю</t>
  </si>
  <si>
    <t>ежедневно</t>
  </si>
  <si>
    <t>являющегося организатором конкурса, почтовый индекс и адрес,</t>
  </si>
  <si>
    <t>телефон, факс, адрес электронной почты)</t>
  </si>
  <si>
    <t>Вывоз твердых бытовых отходов</t>
  </si>
  <si>
    <t>1 раз в год</t>
  </si>
  <si>
    <t>Аварийное обслуживание</t>
  </si>
  <si>
    <t>по мере необходимости</t>
  </si>
  <si>
    <t>Дератизация, дезинсекция</t>
  </si>
  <si>
    <t>Перечень</t>
  </si>
  <si>
    <t>Перечень работ</t>
  </si>
  <si>
    <t>Периодичность</t>
  </si>
  <si>
    <t>Годовая плата</t>
  </si>
  <si>
    <t>Стоимость на 1 кв.м. общей площади в месяц</t>
  </si>
  <si>
    <t>Влажное подметание лестничных площадок и маршей нижних 3-х этажей</t>
  </si>
  <si>
    <t>2 раза в неделю</t>
  </si>
  <si>
    <t>Мытье лестничных площадок и маршей нижних 3-х этажей</t>
  </si>
  <si>
    <t>1 раз в месяц</t>
  </si>
  <si>
    <t>Обметание пыли с потолка</t>
  </si>
  <si>
    <t>Влажная протирка стен, дверей, плафонов на лестничных клетках</t>
  </si>
  <si>
    <t>Влажная протирка подоконников, отопительных приборов</t>
  </si>
  <si>
    <t xml:space="preserve">Мытье окон </t>
  </si>
  <si>
    <t>Уборка площадки перед входом в подъезд</t>
  </si>
  <si>
    <t>Итого</t>
  </si>
  <si>
    <t>2. Обслуживание мусоропровода</t>
  </si>
  <si>
    <t>Уборка мусороприемных камер</t>
  </si>
  <si>
    <t>Уборка загрузочных клапанов мусоропровода</t>
  </si>
  <si>
    <t>Уборка бункера</t>
  </si>
  <si>
    <t>Мойка сменных мусоросборников</t>
  </si>
  <si>
    <t>Мойка нижней части ствола и шибера мусоропровода</t>
  </si>
  <si>
    <t>2 раза в квартал</t>
  </si>
  <si>
    <t>Удаление мусора из мусороприемных камер</t>
  </si>
  <si>
    <t>Профилактический обход мусоропровода</t>
  </si>
  <si>
    <t>2 раза в месяц</t>
  </si>
  <si>
    <t>Устранение засора</t>
  </si>
  <si>
    <t>ВСЕГО</t>
  </si>
  <si>
    <t>Зимний период</t>
  </si>
  <si>
    <t>Подметание свежевыпавшего снега толщиной до 2 см.</t>
  </si>
  <si>
    <t>2 раза в сутки</t>
  </si>
  <si>
    <t>Сдвигание свежевыпавшего снега толщиной свыше 2 см</t>
  </si>
  <si>
    <t>Подметание территории в дни без снегопада</t>
  </si>
  <si>
    <t>1 раз в 3 дня</t>
  </si>
  <si>
    <t>Сдвигание свежевыпавшего снега в дни сильных снегопадов</t>
  </si>
  <si>
    <t>3 раза в сутки</t>
  </si>
  <si>
    <t>Очистка территории от наледи и льда</t>
  </si>
  <si>
    <t>1 раз в 3 суток во время гололеда</t>
  </si>
  <si>
    <t>Посыпка территории песком</t>
  </si>
  <si>
    <t>1 раз в сутки во время гололеда</t>
  </si>
  <si>
    <t>Очистка урн</t>
  </si>
  <si>
    <t>Промывка урн</t>
  </si>
  <si>
    <t>Летний период</t>
  </si>
  <si>
    <t>Подметание территории в дни без осадков и с осад. до 2см</t>
  </si>
  <si>
    <t>1 раз в 2 суток</t>
  </si>
  <si>
    <t>Подметание территории в дни с сильными осадками</t>
  </si>
  <si>
    <t>Уборка газонов</t>
  </si>
  <si>
    <t>Укрепление водосточных труб, колен и воронок, ремонт отмосток</t>
  </si>
  <si>
    <t>Замена разбитых стекол окон и дверей в помещениях общего пользования</t>
  </si>
  <si>
    <t>1 сутки (зимой), в течении месяца (летом)</t>
  </si>
  <si>
    <t>Ремонт и укрепление входных дверей</t>
  </si>
  <si>
    <t>Проведение технических осмотров и устранение незначительных неисправностей электротехнических устройств, мелкий ремонт электропроводки в местах общего пользования жилого дома, систем вентиляции, дымоудаления</t>
  </si>
  <si>
    <t>в системе вентиляции 1 раз в год</t>
  </si>
  <si>
    <t>системы дымоудаления  и электротехнических устройств 4 раза в год</t>
  </si>
  <si>
    <t>в течение года</t>
  </si>
  <si>
    <t>(должность, ф.и.о.руководителя органа местного самоуправления,</t>
  </si>
  <si>
    <t>(дата утверждения)</t>
  </si>
  <si>
    <t xml:space="preserve">дополнительных работ и услуг по содержанию и ремонту общего имущества собственников помещений </t>
  </si>
  <si>
    <t>1. Содержание мест общего пользования</t>
  </si>
  <si>
    <t>3. Уборка придомовой территории</t>
  </si>
  <si>
    <t xml:space="preserve"> Подготовка многоквартирного дома к сезонной эксплуатации</t>
  </si>
  <si>
    <t>Ремонт, регулировка,промывка, испытание,расконсервирование систем центрального отопления,утепление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</t>
  </si>
  <si>
    <t xml:space="preserve"> Проведение технических осмотров и мелкий ремонт</t>
  </si>
  <si>
    <t>Освещение мест общего пользования</t>
  </si>
  <si>
    <t>2 раза в год</t>
  </si>
  <si>
    <t>Обслуживание ВДГО</t>
  </si>
  <si>
    <t>Ремонт внутридомовых инженерных сетей и оборудования</t>
  </si>
  <si>
    <t>Всего по приложению 3</t>
  </si>
  <si>
    <t>УТВЕРЖДАЮ</t>
  </si>
  <si>
    <t>Глава Аргаяшского сельского поселения  В.В. Беспалов</t>
  </si>
  <si>
    <t>456880, Челябинская область, с.Аргаяш, ул. 8 Марта, 17</t>
  </si>
  <si>
    <t xml:space="preserve"> тел./факс 8(35131) 2-12-78, 2-29-78 эл.почта: ap-sovet@mail.ru</t>
  </si>
  <si>
    <t>в многоквартирном доме, расположенным по адресу: с.Аргаяш, ул. 8 Марта, д.28</t>
  </si>
  <si>
    <t>в многоквартирном доме, расположенным по адресу: с.Аргаяш, ул. Ленина, д.5</t>
  </si>
  <si>
    <t>в многоквартирном доме, расположенным по адресу: с.Аргаяш, ул. Ленина, д.13</t>
  </si>
  <si>
    <t>в многоквартирном доме, расположенным по адресу: с.Аргаяш, ул. Ленина, д.13Б</t>
  </si>
  <si>
    <t>в многоквартирном доме, расположенным по адресу: с.Аргаяш, ул. Ленина, д.20</t>
  </si>
  <si>
    <t>в многоквартирном доме, расположенным по адресу: с.Аргаяш, ул. Ленина, д.27</t>
  </si>
  <si>
    <t>в многоквартирном доме, расположенным по адресу: с.Аргаяш, ул. Ленина, д.29</t>
  </si>
  <si>
    <t>в многоквартирном доме, расположенным по адресу: с.Аргаяш, ул. Ленина, д.31</t>
  </si>
  <si>
    <t>в многоквартирном доме, расположенным по адресу: с.Аргаяш, ул. Ленина, д.33</t>
  </si>
  <si>
    <t>в многоквартирном доме, расположенным по адресу: с.Аргаяш, ул. Ленина, д.35</t>
  </si>
  <si>
    <t>в многоквартирном доме, расположенным по адресу: с.Аргаяш, ул. Ленина, д.37А</t>
  </si>
  <si>
    <t>в многоквартирном доме, расположенным по адресу: с.Аргаяш, ул.Ленина, д.48</t>
  </si>
  <si>
    <t>в многоквартирном доме, расположенным по адресу: с.Аргаяш, ул.Ленина, д.41</t>
  </si>
  <si>
    <t>в многоквартирном доме, расположенным по адресу: с.Аргаяш, ул.Ленина, д.39</t>
  </si>
  <si>
    <t>в многоквартирном доме, расположенным по адресу: с.Аргаяш, ул. Ленина, д.37Б</t>
  </si>
  <si>
    <t>в многоквартирном доме, расположенным по адресу: с.Аргаяш, ул.Ленина, д.18</t>
  </si>
  <si>
    <t>в многоквартирном доме, расположенным по адресу: с.Аргаяш, ул. Ленина, д.13А</t>
  </si>
  <si>
    <t>в многоквартирном доме, расположенным по адресу: с.Аргаяш, ул. 8 Марта, д.44</t>
  </si>
  <si>
    <t>в многоквартирном доме, расположенным по адресу: с.Аргаяш, ул. 8 Марта, д.34</t>
  </si>
  <si>
    <t>в многоквартирном доме, расположенным по адресу: с.Аргаяш, ул. 8 Марта, д.32</t>
  </si>
  <si>
    <t>в многоквартирном доме, расположенным по адресу: с.Аргаяш, ул. 8 Марта, д.30</t>
  </si>
  <si>
    <t>в многоквартирном доме, расположенным по адресу: с.Аргаяш, ул. 8 Марта 36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</si>
</sst>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#,##0.0000"/>
    <numFmt numFmtId="188" formatCode="0.0"/>
    <numFmt numFmtId="189" formatCode="0.0000000000"/>
    <numFmt numFmtId="190" formatCode="0.000000000"/>
    <numFmt numFmtId="191" formatCode="0.00000000000"/>
    <numFmt numFmtId="192" formatCode="_(* #,##0.000_);_(* \(#,##0.000\);_(* &quot;-&quot;??_);_(@_)"/>
    <numFmt numFmtId="193" formatCode="_(* #,##0.0_);_(* \(#,##0.0\);_(* &quot;-&quot;??_);_(@_)"/>
    <numFmt numFmtId="194" formatCode="_-* #,##0.0_р_._-;\-* #,##0.0_р_._-;_-* &quot;-&quot;?_р_._-;_-@_-"/>
    <numFmt numFmtId="195" formatCode="_(* #,##0_);_(* \(#,##0\);_(* &quot;-&quot;??_);_(@_)"/>
    <numFmt numFmtId="196" formatCode="0.00;[Red]0.00"/>
    <numFmt numFmtId="197" formatCode="_(* #,##0.0000_);_(* \(#,##0.0000\);_(* &quot;-&quot;??_);_(@_)"/>
    <numFmt numFmtId="198" formatCode="_(* #,##0.00000_);_(* \(#,##0.00000\);_(* &quot;-&quot;??_);_(@_)"/>
    <numFmt numFmtId="199" formatCode="#,##0.0"/>
    <numFmt numFmtId="200" formatCode="#,##0.00000"/>
    <numFmt numFmtId="201" formatCode="#,##0.000000"/>
    <numFmt numFmtId="202" formatCode="#,##0.0000000"/>
    <numFmt numFmtId="203" formatCode="#,##0.0000000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 applyAlignment="1">
      <alignment vertical="center"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top" wrapText="1"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Border="1">
      <alignment/>
      <protection/>
    </xf>
    <xf numFmtId="0" fontId="7" fillId="0" borderId="0" xfId="18" applyFont="1" applyAlignment="1">
      <alignment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1" fillId="0" borderId="1" xfId="18" applyFont="1" applyBorder="1" applyAlignment="1">
      <alignment vertical="center" wrapText="1"/>
      <protection/>
    </xf>
    <xf numFmtId="4" fontId="1" fillId="0" borderId="1" xfId="18" applyNumberFormat="1" applyFont="1" applyBorder="1" applyAlignment="1">
      <alignment horizontal="right" vertical="center" wrapText="1" indent="1"/>
      <protection/>
    </xf>
    <xf numFmtId="0" fontId="6" fillId="0" borderId="1" xfId="18" applyFont="1" applyBorder="1" applyAlignment="1">
      <alignment vertical="center" wrapText="1"/>
      <protection/>
    </xf>
    <xf numFmtId="4" fontId="6" fillId="0" borderId="1" xfId="18" applyNumberFormat="1" applyFont="1" applyBorder="1" applyAlignment="1">
      <alignment horizontal="right" vertical="center" wrapText="1" indent="1"/>
      <protection/>
    </xf>
    <xf numFmtId="0" fontId="1" fillId="0" borderId="0" xfId="18" applyFont="1" applyBorder="1" applyAlignment="1">
      <alignment horizontal="center" vertical="center"/>
      <protection/>
    </xf>
    <xf numFmtId="2" fontId="7" fillId="0" borderId="0" xfId="18" applyNumberFormat="1" applyFont="1" applyAlignment="1">
      <alignment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center" wrapText="1"/>
      <protection/>
    </xf>
    <xf numFmtId="187" fontId="1" fillId="0" borderId="1" xfId="18" applyNumberFormat="1" applyFont="1" applyBorder="1" applyAlignment="1">
      <alignment horizontal="right" vertical="center" wrapText="1" inden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vertical="center" wrapText="1"/>
      <protection/>
    </xf>
    <xf numFmtId="180" fontId="1" fillId="0" borderId="1" xfId="18" applyNumberFormat="1" applyFont="1" applyBorder="1" applyAlignment="1">
      <alignment horizontal="right" vertical="center" wrapText="1" indent="1"/>
      <protection/>
    </xf>
    <xf numFmtId="199" fontId="1" fillId="0" borderId="1" xfId="18" applyNumberFormat="1" applyFont="1" applyBorder="1" applyAlignment="1">
      <alignment horizontal="center" vertical="center" wrapText="1"/>
      <protection/>
    </xf>
    <xf numFmtId="2" fontId="1" fillId="0" borderId="1" xfId="18" applyNumberFormat="1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right" vertical="center" wrapText="1" indent="1"/>
      <protection/>
    </xf>
    <xf numFmtId="188" fontId="1" fillId="0" borderId="0" xfId="19" applyNumberFormat="1" applyFont="1">
      <alignment/>
      <protection/>
    </xf>
    <xf numFmtId="4" fontId="7" fillId="0" borderId="0" xfId="18" applyNumberFormat="1" applyFont="1" applyAlignment="1">
      <alignment vertical="center" wrapText="1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0" fontId="6" fillId="0" borderId="0" xfId="18" applyFont="1" applyFill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3" fillId="0" borderId="0" xfId="19" applyFont="1" applyAlignment="1">
      <alignment horizontal="left" vertical="center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4" fontId="1" fillId="0" borderId="1" xfId="18" applyNumberFormat="1" applyFont="1" applyBorder="1" applyAlignment="1">
      <alignment horizontal="right" vertical="center" wrapText="1" indent="1"/>
      <protection/>
    </xf>
    <xf numFmtId="4" fontId="1" fillId="0" borderId="4" xfId="18" applyNumberFormat="1" applyFont="1" applyBorder="1" applyAlignment="1">
      <alignment horizontal="right" vertical="center" wrapText="1" indent="1"/>
      <protection/>
    </xf>
    <xf numFmtId="4" fontId="1" fillId="0" borderId="5" xfId="18" applyNumberFormat="1" applyFont="1" applyBorder="1" applyAlignment="1">
      <alignment horizontal="right" vertical="center" wrapText="1" indent="1"/>
      <protection/>
    </xf>
    <xf numFmtId="0" fontId="6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10.12.07" xfId="18"/>
    <cellStyle name="Обычный_Центр., прил.2,3 (06.08.08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39\&#1084;&#1086;&#1080;%20&#1076;&#1086;&#1082;&#1091;&#1084;&#1077;&#1085;&#1090;&#1099;\Documents%20and%20Settings\kuznetsovaSV\&#1056;&#1072;&#1073;&#1086;&#1095;&#1080;&#1081;%20&#1089;&#1090;&#1086;&#1083;\&#1059;&#1095;&#1072;&#1089;&#1090;&#1082;&#1080;\&#1055;&#1054;%20&#1056;&#1046;&#1047;%20&#1089;%2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ЖЗ 1-15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7"/>
  <dimension ref="A1:E80"/>
  <sheetViews>
    <sheetView tabSelected="1" zoomScaleSheetLayoutView="100" workbookViewId="0" topLeftCell="A1">
      <selection activeCell="A18" sqref="A18:D18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91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386.6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92.78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92.78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92.78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85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4290.9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1029.82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1029.82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1029.82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84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654.5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157.08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157.08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157.08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8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95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279.8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67.15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67.15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67.15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9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83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640.3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153.67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153.67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153.67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0"/>
  <dimension ref="A1:E80"/>
  <sheetViews>
    <sheetView zoomScaleSheetLayoutView="100" workbookViewId="0" topLeftCell="A1">
      <selection activeCell="A18" sqref="A18:D18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96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900.3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216.07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216.07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216.07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1"/>
  <dimension ref="A1:E80"/>
  <sheetViews>
    <sheetView zoomScaleSheetLayoutView="100" workbookViewId="0" topLeftCell="A1">
      <selection activeCell="A18" sqref="A18:D18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82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737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176.88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176.88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176.88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2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81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327.4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78.58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78.58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78.58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13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97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727.5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174.6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174.6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174.6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14"/>
  <dimension ref="A1:E80"/>
  <sheetViews>
    <sheetView zoomScaleSheetLayoutView="100" workbookViewId="0" topLeftCell="A1">
      <selection activeCell="F72" sqref="F72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98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739.5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177.48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177.48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177.48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15"/>
  <dimension ref="A1:E80"/>
  <sheetViews>
    <sheetView zoomScaleSheetLayoutView="100" workbookViewId="0" topLeftCell="A1">
      <selection activeCell="B21" sqref="B21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99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797.3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191.35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191.35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191.35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8"/>
  <dimension ref="A1:E80"/>
  <sheetViews>
    <sheetView zoomScaleSheetLayoutView="100" workbookViewId="0" topLeftCell="A1">
      <selection activeCell="A18" sqref="A18:D18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92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203.4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48.82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48.82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48.82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6"/>
  <dimension ref="A1:E80"/>
  <sheetViews>
    <sheetView zoomScaleSheetLayoutView="100" workbookViewId="0" topLeftCell="A1">
      <selection activeCell="B21" sqref="B21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101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642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154.08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154.08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154.08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17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100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364.4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87.46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87.46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87.46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58"/>
  <dimension ref="A1:E80"/>
  <sheetViews>
    <sheetView zoomScaleSheetLayoutView="100" workbookViewId="0" topLeftCell="A1">
      <selection activeCell="B85" sqref="B85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80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710.1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170.42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170.42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170.42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9"/>
  <dimension ref="A1:E80"/>
  <sheetViews>
    <sheetView zoomScaleSheetLayoutView="100" workbookViewId="0" topLeftCell="A1">
      <selection activeCell="F80" sqref="F80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93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381.6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91.58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91.58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91.58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0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94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898.9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215.74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215.74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215.74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1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90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853.4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204.82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204.82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204.82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/>
  <dimension ref="A1:E80"/>
  <sheetViews>
    <sheetView zoomScaleSheetLayoutView="100" workbookViewId="0" topLeftCell="A1">
      <selection activeCell="A18" sqref="A18:D18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89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876.7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210.41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210.41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210.41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88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874.4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209.86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209.86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209.86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/>
  <dimension ref="A1:E80"/>
  <sheetViews>
    <sheetView zoomScaleSheetLayoutView="100" workbookViewId="0" topLeftCell="A1">
      <selection activeCell="F65" sqref="F65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87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4458.4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1070.02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1070.02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1070.02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/>
  <dimension ref="A1:E80"/>
  <sheetViews>
    <sheetView zoomScaleSheetLayoutView="100" workbookViewId="0" topLeftCell="A1">
      <selection activeCell="A19" sqref="A19:D1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.75">
      <c r="A1" s="2"/>
      <c r="B1" s="2"/>
      <c r="C1" s="2"/>
      <c r="D1" s="2"/>
    </row>
    <row r="2" spans="1:4" ht="15.75">
      <c r="A2" s="4"/>
      <c r="B2" s="34" t="s">
        <v>76</v>
      </c>
      <c r="C2" s="34"/>
      <c r="D2" s="34"/>
    </row>
    <row r="3" spans="1:4" ht="15.75">
      <c r="A3" s="4"/>
      <c r="B3" s="31"/>
      <c r="C3" s="31"/>
      <c r="D3" s="31"/>
    </row>
    <row r="4" spans="1:4" ht="15.75">
      <c r="A4" s="4"/>
      <c r="B4" s="33" t="s">
        <v>77</v>
      </c>
      <c r="C4" s="33"/>
      <c r="D4" s="33"/>
    </row>
    <row r="5" spans="1:4" ht="15.75">
      <c r="A5" s="4"/>
      <c r="B5" s="30" t="s">
        <v>63</v>
      </c>
      <c r="C5" s="30"/>
      <c r="D5" s="30"/>
    </row>
    <row r="6" spans="1:4" ht="15.75">
      <c r="A6" s="4"/>
      <c r="B6" s="33" t="s">
        <v>78</v>
      </c>
      <c r="C6" s="33"/>
      <c r="D6" s="33"/>
    </row>
    <row r="7" spans="1:4" ht="15.75">
      <c r="A7" s="4"/>
      <c r="B7" s="30" t="s">
        <v>2</v>
      </c>
      <c r="C7" s="30"/>
      <c r="D7" s="30"/>
    </row>
    <row r="8" spans="1:4" ht="15.75">
      <c r="A8" s="4"/>
      <c r="B8" s="33" t="s">
        <v>79</v>
      </c>
      <c r="C8" s="33"/>
      <c r="D8" s="33"/>
    </row>
    <row r="9" spans="1:4" ht="15.75">
      <c r="A9" s="4"/>
      <c r="B9" s="30" t="s">
        <v>3</v>
      </c>
      <c r="C9" s="30"/>
      <c r="D9" s="30"/>
    </row>
    <row r="10" spans="1:4" ht="15.75">
      <c r="A10" s="4"/>
      <c r="B10" s="31"/>
      <c r="C10" s="31"/>
      <c r="D10" s="31"/>
    </row>
    <row r="11" spans="1:4" ht="15.75">
      <c r="A11" s="4"/>
      <c r="B11" s="33"/>
      <c r="C11" s="33"/>
      <c r="D11" s="33"/>
    </row>
    <row r="12" spans="1:4" ht="15.75">
      <c r="A12" s="4"/>
      <c r="B12" s="30" t="s">
        <v>64</v>
      </c>
      <c r="C12" s="30"/>
      <c r="D12" s="30"/>
    </row>
    <row r="13" spans="1:4" ht="15.75">
      <c r="A13" s="4"/>
      <c r="B13" s="16"/>
      <c r="C13" s="16"/>
      <c r="D13" s="16"/>
    </row>
    <row r="14" spans="1:4" ht="15.75">
      <c r="A14" s="4"/>
      <c r="B14" s="4"/>
      <c r="C14" s="4"/>
      <c r="D14" s="4"/>
    </row>
    <row r="15" spans="1:4" ht="15.75">
      <c r="A15" s="4"/>
      <c r="B15" s="4"/>
      <c r="C15" s="4"/>
      <c r="D15" s="4"/>
    </row>
    <row r="16" spans="1:4" ht="15.75">
      <c r="A16" s="40" t="s">
        <v>9</v>
      </c>
      <c r="B16" s="40"/>
      <c r="C16" s="40"/>
      <c r="D16" s="40"/>
    </row>
    <row r="17" spans="1:4" ht="15.75">
      <c r="A17" s="40" t="s">
        <v>65</v>
      </c>
      <c r="B17" s="40"/>
      <c r="C17" s="40"/>
      <c r="D17" s="40"/>
    </row>
    <row r="18" spans="1:4" ht="15.75">
      <c r="A18" s="32" t="s">
        <v>86</v>
      </c>
      <c r="B18" s="32"/>
      <c r="C18" s="32"/>
      <c r="D18" s="32"/>
    </row>
    <row r="19" spans="1:4" ht="15.75">
      <c r="A19" s="41"/>
      <c r="B19" s="41"/>
      <c r="C19" s="41"/>
      <c r="D19" s="41"/>
    </row>
    <row r="20" spans="1:4" ht="15.75">
      <c r="A20" s="11"/>
      <c r="B20" s="28">
        <v>4872.8</v>
      </c>
      <c r="C20" s="11"/>
      <c r="D20" s="18"/>
    </row>
    <row r="21" spans="1:4" s="7" customFormat="1" ht="57" customHeight="1">
      <c r="A21" s="6" t="s">
        <v>10</v>
      </c>
      <c r="B21" s="6" t="s">
        <v>11</v>
      </c>
      <c r="C21" s="6" t="s">
        <v>12</v>
      </c>
      <c r="D21" s="6" t="s">
        <v>13</v>
      </c>
    </row>
    <row r="22" spans="1:4" ht="15.75" hidden="1">
      <c r="A22" s="35" t="s">
        <v>66</v>
      </c>
      <c r="B22" s="35"/>
      <c r="C22" s="35"/>
      <c r="D22" s="35"/>
    </row>
    <row r="23" spans="1:4" ht="15.75" customHeight="1" hidden="1">
      <c r="A23" s="12" t="s">
        <v>14</v>
      </c>
      <c r="B23" s="12" t="s">
        <v>15</v>
      </c>
      <c r="C23" s="13">
        <f aca="true" t="shared" si="0" ref="C23:C29">ROUND($B$20*D23*12,2)</f>
        <v>0</v>
      </c>
      <c r="D23" s="20"/>
    </row>
    <row r="24" spans="1:4" ht="15.75" hidden="1">
      <c r="A24" s="12" t="s">
        <v>16</v>
      </c>
      <c r="B24" s="12" t="s">
        <v>17</v>
      </c>
      <c r="C24" s="13">
        <f t="shared" si="0"/>
        <v>0</v>
      </c>
      <c r="D24" s="20"/>
    </row>
    <row r="25" spans="1:4" ht="15.75" hidden="1">
      <c r="A25" s="12" t="s">
        <v>18</v>
      </c>
      <c r="B25" s="12" t="s">
        <v>5</v>
      </c>
      <c r="C25" s="13">
        <f t="shared" si="0"/>
        <v>0</v>
      </c>
      <c r="D25" s="20"/>
    </row>
    <row r="26" spans="1:4" ht="15.75" hidden="1">
      <c r="A26" s="12" t="s">
        <v>19</v>
      </c>
      <c r="B26" s="12" t="s">
        <v>5</v>
      </c>
      <c r="C26" s="13">
        <f t="shared" si="0"/>
        <v>0</v>
      </c>
      <c r="D26" s="20"/>
    </row>
    <row r="27" spans="1:4" ht="15.75" hidden="1">
      <c r="A27" s="12" t="s">
        <v>20</v>
      </c>
      <c r="B27" s="12" t="s">
        <v>17</v>
      </c>
      <c r="C27" s="13">
        <f t="shared" si="0"/>
        <v>0</v>
      </c>
      <c r="D27" s="20"/>
    </row>
    <row r="28" spans="1:4" ht="15.75" hidden="1">
      <c r="A28" s="12" t="s">
        <v>21</v>
      </c>
      <c r="B28" s="12" t="s">
        <v>5</v>
      </c>
      <c r="C28" s="13">
        <f t="shared" si="0"/>
        <v>0</v>
      </c>
      <c r="D28" s="20"/>
    </row>
    <row r="29" spans="1:4" ht="15.75" hidden="1">
      <c r="A29" s="12" t="s">
        <v>22</v>
      </c>
      <c r="B29" s="12" t="s">
        <v>0</v>
      </c>
      <c r="C29" s="13">
        <f t="shared" si="0"/>
        <v>0</v>
      </c>
      <c r="D29" s="20"/>
    </row>
    <row r="30" spans="1:4" ht="15.75" hidden="1">
      <c r="A30" s="14" t="s">
        <v>23</v>
      </c>
      <c r="B30" s="14"/>
      <c r="C30" s="15">
        <f>SUM(C23:C29)</f>
        <v>0</v>
      </c>
      <c r="D30" s="15">
        <f>SUM(D23:D29)</f>
        <v>0</v>
      </c>
    </row>
    <row r="31" spans="1:4" ht="15.75" hidden="1">
      <c r="A31" s="35" t="s">
        <v>24</v>
      </c>
      <c r="B31" s="35"/>
      <c r="C31" s="35"/>
      <c r="D31" s="35"/>
    </row>
    <row r="32" spans="1:4" ht="15.75" hidden="1">
      <c r="A32" s="12" t="s">
        <v>25</v>
      </c>
      <c r="B32" s="12" t="s">
        <v>1</v>
      </c>
      <c r="C32" s="12"/>
      <c r="D32" s="19"/>
    </row>
    <row r="33" spans="1:4" ht="15.75" hidden="1">
      <c r="A33" s="12" t="s">
        <v>26</v>
      </c>
      <c r="B33" s="12" t="s">
        <v>0</v>
      </c>
      <c r="C33" s="12"/>
      <c r="D33" s="19"/>
    </row>
    <row r="34" spans="1:4" ht="15.75" hidden="1">
      <c r="A34" s="12" t="s">
        <v>27</v>
      </c>
      <c r="B34" s="12" t="s">
        <v>17</v>
      </c>
      <c r="C34" s="12"/>
      <c r="D34" s="19"/>
    </row>
    <row r="35" spans="1:4" ht="15.75" hidden="1">
      <c r="A35" s="12" t="s">
        <v>28</v>
      </c>
      <c r="B35" s="12" t="s">
        <v>15</v>
      </c>
      <c r="C35" s="12"/>
      <c r="D35" s="19"/>
    </row>
    <row r="36" spans="1:4" ht="15.75" hidden="1">
      <c r="A36" s="12" t="s">
        <v>29</v>
      </c>
      <c r="B36" s="12" t="s">
        <v>30</v>
      </c>
      <c r="C36" s="12"/>
      <c r="D36" s="19"/>
    </row>
    <row r="37" spans="1:4" ht="15.75" hidden="1">
      <c r="A37" s="12" t="s">
        <v>31</v>
      </c>
      <c r="B37" s="12" t="s">
        <v>1</v>
      </c>
      <c r="C37" s="12"/>
      <c r="D37" s="19"/>
    </row>
    <row r="38" spans="1:4" ht="15.75" hidden="1">
      <c r="A38" s="12" t="s">
        <v>32</v>
      </c>
      <c r="B38" s="12" t="s">
        <v>33</v>
      </c>
      <c r="C38" s="12"/>
      <c r="D38" s="19"/>
    </row>
    <row r="39" spans="1:4" ht="15.75" hidden="1">
      <c r="A39" s="12" t="s">
        <v>34</v>
      </c>
      <c r="B39" s="12" t="s">
        <v>7</v>
      </c>
      <c r="C39" s="12"/>
      <c r="D39" s="19"/>
    </row>
    <row r="40" spans="1:4" ht="15.75" hidden="1">
      <c r="A40" s="14" t="s">
        <v>35</v>
      </c>
      <c r="B40" s="14"/>
      <c r="C40" s="14"/>
      <c r="D40" s="21"/>
    </row>
    <row r="41" spans="1:4" ht="15.75" hidden="1">
      <c r="A41" s="35" t="s">
        <v>67</v>
      </c>
      <c r="B41" s="35"/>
      <c r="C41" s="35"/>
      <c r="D41" s="35"/>
    </row>
    <row r="42" spans="1:4" ht="15.75" hidden="1">
      <c r="A42" s="22" t="s">
        <v>36</v>
      </c>
      <c r="B42" s="12"/>
      <c r="C42" s="12"/>
      <c r="D42" s="19"/>
    </row>
    <row r="43" spans="1:4" ht="15.75" hidden="1">
      <c r="A43" s="12" t="s">
        <v>37</v>
      </c>
      <c r="B43" s="12" t="s">
        <v>38</v>
      </c>
      <c r="C43" s="13">
        <f aca="true" t="shared" si="1" ref="C43:C50">ROUND($B$20*D43*6,2)</f>
        <v>0</v>
      </c>
      <c r="D43" s="23"/>
    </row>
    <row r="44" spans="1:4" ht="15.75" hidden="1">
      <c r="A44" s="12" t="s">
        <v>39</v>
      </c>
      <c r="B44" s="12" t="s">
        <v>7</v>
      </c>
      <c r="C44" s="13">
        <f t="shared" si="1"/>
        <v>0</v>
      </c>
      <c r="D44" s="23"/>
    </row>
    <row r="45" spans="1:4" ht="15.75" hidden="1">
      <c r="A45" s="12" t="s">
        <v>40</v>
      </c>
      <c r="B45" s="12" t="s">
        <v>41</v>
      </c>
      <c r="C45" s="13">
        <f t="shared" si="1"/>
        <v>0</v>
      </c>
      <c r="D45" s="20"/>
    </row>
    <row r="46" spans="1:4" ht="15.75" hidden="1">
      <c r="A46" s="12" t="s">
        <v>42</v>
      </c>
      <c r="B46" s="12" t="s">
        <v>43</v>
      </c>
      <c r="C46" s="13">
        <f t="shared" si="1"/>
        <v>0</v>
      </c>
      <c r="D46" s="23"/>
    </row>
    <row r="47" spans="1:4" ht="25.5" hidden="1">
      <c r="A47" s="12" t="s">
        <v>44</v>
      </c>
      <c r="B47" s="12" t="s">
        <v>45</v>
      </c>
      <c r="C47" s="13">
        <f t="shared" si="1"/>
        <v>0</v>
      </c>
      <c r="D47" s="23"/>
    </row>
    <row r="48" spans="1:4" ht="15.75" hidden="1">
      <c r="A48" s="12" t="s">
        <v>46</v>
      </c>
      <c r="B48" s="12" t="s">
        <v>47</v>
      </c>
      <c r="C48" s="13">
        <f t="shared" si="1"/>
        <v>0</v>
      </c>
      <c r="D48" s="23"/>
    </row>
    <row r="49" spans="1:4" ht="15.75" hidden="1">
      <c r="A49" s="12" t="s">
        <v>48</v>
      </c>
      <c r="B49" s="12" t="s">
        <v>7</v>
      </c>
      <c r="C49" s="13">
        <f t="shared" si="1"/>
        <v>0</v>
      </c>
      <c r="D49" s="20"/>
    </row>
    <row r="50" spans="1:4" ht="15.75" hidden="1">
      <c r="A50" s="12" t="s">
        <v>49</v>
      </c>
      <c r="B50" s="12" t="s">
        <v>7</v>
      </c>
      <c r="C50" s="13">
        <f t="shared" si="1"/>
        <v>0</v>
      </c>
      <c r="D50" s="20"/>
    </row>
    <row r="51" spans="1:4" s="1" customFormat="1" ht="15.75" hidden="1">
      <c r="A51" s="14" t="s">
        <v>23</v>
      </c>
      <c r="B51" s="14"/>
      <c r="C51" s="15">
        <f>SUM(C43:C50)</f>
        <v>0</v>
      </c>
      <c r="D51" s="15">
        <f>SUM(D43:D50)</f>
        <v>0</v>
      </c>
    </row>
    <row r="52" spans="1:4" ht="15.75" hidden="1">
      <c r="A52" s="22" t="s">
        <v>50</v>
      </c>
      <c r="B52" s="12"/>
      <c r="C52" s="24"/>
      <c r="D52" s="25"/>
    </row>
    <row r="53" spans="1:4" ht="15.75" hidden="1">
      <c r="A53" s="12" t="s">
        <v>51</v>
      </c>
      <c r="B53" s="12" t="s">
        <v>52</v>
      </c>
      <c r="C53" s="13">
        <f>ROUND($B$20*D53*6,2)</f>
        <v>0</v>
      </c>
      <c r="D53" s="23"/>
    </row>
    <row r="54" spans="1:4" ht="15.75" hidden="1">
      <c r="A54" s="12" t="s">
        <v>53</v>
      </c>
      <c r="B54" s="12" t="s">
        <v>52</v>
      </c>
      <c r="C54" s="13">
        <f>ROUND($B$20*D54*6,2)</f>
        <v>0</v>
      </c>
      <c r="D54" s="23"/>
    </row>
    <row r="55" spans="1:4" ht="15.75" hidden="1">
      <c r="A55" s="12" t="s">
        <v>54</v>
      </c>
      <c r="B55" s="12" t="s">
        <v>0</v>
      </c>
      <c r="C55" s="13">
        <f>ROUND($B$20*D55*6,2)</f>
        <v>0</v>
      </c>
      <c r="D55" s="23"/>
    </row>
    <row r="56" spans="1:4" ht="15.75" hidden="1">
      <c r="A56" s="12" t="s">
        <v>48</v>
      </c>
      <c r="B56" s="12" t="s">
        <v>7</v>
      </c>
      <c r="C56" s="13">
        <f>ROUND($B$20*D56*6,2)</f>
        <v>0</v>
      </c>
      <c r="D56" s="23"/>
    </row>
    <row r="57" spans="1:4" ht="15.75" hidden="1">
      <c r="A57" s="12" t="s">
        <v>49</v>
      </c>
      <c r="B57" s="12" t="s">
        <v>7</v>
      </c>
      <c r="C57" s="13">
        <f>ROUND($B$20*D57*6,2)</f>
        <v>0</v>
      </c>
      <c r="D57" s="23"/>
    </row>
    <row r="58" spans="1:4" ht="15.75" hidden="1">
      <c r="A58" s="14" t="s">
        <v>23</v>
      </c>
      <c r="B58" s="14"/>
      <c r="C58" s="15">
        <f>SUM(C53:C57)</f>
        <v>0</v>
      </c>
      <c r="D58" s="15">
        <f>SUM(D53:D57)</f>
        <v>0</v>
      </c>
    </row>
    <row r="59" spans="1:4" ht="15.75" hidden="1">
      <c r="A59" s="35" t="s">
        <v>68</v>
      </c>
      <c r="B59" s="35"/>
      <c r="C59" s="35"/>
      <c r="D59" s="35"/>
    </row>
    <row r="60" spans="1:4" ht="15.75" hidden="1">
      <c r="A60" s="12" t="s">
        <v>55</v>
      </c>
      <c r="B60" s="12" t="s">
        <v>7</v>
      </c>
      <c r="C60" s="13">
        <f>ROUND($B$20*D60*12,2)</f>
        <v>0</v>
      </c>
      <c r="D60" s="23"/>
    </row>
    <row r="61" spans="1:4" ht="25.5" hidden="1">
      <c r="A61" s="12" t="s">
        <v>56</v>
      </c>
      <c r="B61" s="12" t="s">
        <v>57</v>
      </c>
      <c r="C61" s="13"/>
      <c r="D61" s="13"/>
    </row>
    <row r="62" spans="1:4" ht="15.75" hidden="1">
      <c r="A62" s="12" t="s">
        <v>58</v>
      </c>
      <c r="B62" s="12" t="s">
        <v>7</v>
      </c>
      <c r="C62" s="13">
        <f>ROUND($B$20*D62*12,2)</f>
        <v>0</v>
      </c>
      <c r="D62" s="13"/>
    </row>
    <row r="63" spans="1:4" ht="51" hidden="1">
      <c r="A63" s="12" t="s">
        <v>69</v>
      </c>
      <c r="B63" s="12" t="s">
        <v>5</v>
      </c>
      <c r="C63" s="13">
        <f>ROUND($B$20*D63*12,2)</f>
        <v>0</v>
      </c>
      <c r="D63" s="13"/>
    </row>
    <row r="64" spans="1:4" ht="15.75" hidden="1">
      <c r="A64" s="14" t="s">
        <v>23</v>
      </c>
      <c r="B64" s="14"/>
      <c r="C64" s="15">
        <f>SUM(C60:C63)</f>
        <v>0</v>
      </c>
      <c r="D64" s="15">
        <f>SUM(D60:D63)</f>
        <v>0</v>
      </c>
    </row>
    <row r="65" spans="1:4" ht="15.75">
      <c r="A65" s="35" t="s">
        <v>70</v>
      </c>
      <c r="B65" s="35"/>
      <c r="C65" s="35"/>
      <c r="D65" s="35"/>
    </row>
    <row r="66" spans="1:4" ht="25.5" customHeight="1" hidden="1">
      <c r="A66" s="36" t="s">
        <v>59</v>
      </c>
      <c r="B66" s="12" t="s">
        <v>60</v>
      </c>
      <c r="C66" s="37">
        <f>ROUND($B$20*D66*12,2)</f>
        <v>0</v>
      </c>
      <c r="D66" s="38"/>
    </row>
    <row r="67" spans="1:4" ht="38.25" customHeight="1" hidden="1">
      <c r="A67" s="36"/>
      <c r="B67" s="12" t="s">
        <v>61</v>
      </c>
      <c r="C67" s="37"/>
      <c r="D67" s="39"/>
    </row>
    <row r="68" spans="1:4" ht="20.25" customHeight="1" hidden="1">
      <c r="A68" s="26" t="s">
        <v>71</v>
      </c>
      <c r="B68" s="12" t="s">
        <v>62</v>
      </c>
      <c r="C68" s="13">
        <f>ROUND($B$20*D68*12,2)</f>
        <v>0</v>
      </c>
      <c r="D68" s="13"/>
    </row>
    <row r="69" spans="1:4" ht="15.75" hidden="1">
      <c r="A69" s="12" t="s">
        <v>6</v>
      </c>
      <c r="B69" s="12" t="s">
        <v>7</v>
      </c>
      <c r="C69" s="13">
        <f>ROUND($B$20*D69*12,2)</f>
        <v>0</v>
      </c>
      <c r="D69" s="13"/>
    </row>
    <row r="70" spans="1:4" ht="15.75">
      <c r="A70" s="12" t="s">
        <v>8</v>
      </c>
      <c r="B70" s="12" t="s">
        <v>72</v>
      </c>
      <c r="C70" s="13">
        <f>ROUND($B$20*D70*12,2)</f>
        <v>1169.47</v>
      </c>
      <c r="D70" s="13">
        <v>0.02</v>
      </c>
    </row>
    <row r="71" spans="1:4" ht="15.75" hidden="1">
      <c r="A71" s="12" t="s">
        <v>73</v>
      </c>
      <c r="B71" s="12" t="s">
        <v>7</v>
      </c>
      <c r="C71" s="13">
        <f>ROUND($B$20*D71*12,2)</f>
        <v>0</v>
      </c>
      <c r="D71" s="27"/>
    </row>
    <row r="72" spans="1:5" ht="15.75">
      <c r="A72" s="14" t="s">
        <v>23</v>
      </c>
      <c r="B72" s="14"/>
      <c r="C72" s="15">
        <f>SUM(C66:C71)</f>
        <v>1169.47</v>
      </c>
      <c r="D72" s="15">
        <f>SUM(D66:D71)</f>
        <v>0.02</v>
      </c>
      <c r="E72" s="8"/>
    </row>
    <row r="73" spans="1:5" ht="15.75">
      <c r="A73" s="35"/>
      <c r="B73" s="35"/>
      <c r="C73" s="35"/>
      <c r="D73" s="35"/>
      <c r="E73" s="8"/>
    </row>
    <row r="74" spans="1:4" ht="15.75" hidden="1">
      <c r="A74" s="26" t="s">
        <v>4</v>
      </c>
      <c r="B74" s="12" t="s">
        <v>1</v>
      </c>
      <c r="C74" s="13">
        <f>ROUND($B$20*D74*12,2)</f>
        <v>0</v>
      </c>
      <c r="D74" s="13"/>
    </row>
    <row r="75" spans="1:4" ht="15.75" hidden="1">
      <c r="A75" s="26" t="s">
        <v>74</v>
      </c>
      <c r="B75" s="12"/>
      <c r="C75" s="13">
        <f>ROUND($B$20*D75*12,2)</f>
        <v>0</v>
      </c>
      <c r="D75" s="13"/>
    </row>
    <row r="76" spans="1:4" s="1" customFormat="1" ht="15.75">
      <c r="A76" s="14" t="s">
        <v>75</v>
      </c>
      <c r="B76" s="14"/>
      <c r="C76" s="15">
        <f>C72</f>
        <v>1169.47</v>
      </c>
      <c r="D76" s="15">
        <f>D72</f>
        <v>0.02</v>
      </c>
    </row>
    <row r="77" spans="1:4" ht="15.75">
      <c r="A77" s="9"/>
      <c r="B77" s="9"/>
      <c r="C77" s="9"/>
      <c r="D77" s="10"/>
    </row>
    <row r="78" spans="1:4" ht="15.75">
      <c r="A78" s="9"/>
      <c r="B78" s="9"/>
      <c r="C78" s="29"/>
      <c r="D78" s="10"/>
    </row>
    <row r="79" spans="1:4" ht="15.75">
      <c r="A79" s="9"/>
      <c r="B79" s="9"/>
      <c r="C79" s="9"/>
      <c r="D79" s="10"/>
    </row>
    <row r="80" spans="1:4" ht="15.75">
      <c r="A80" s="9"/>
      <c r="B80" s="9"/>
      <c r="C80" s="17"/>
      <c r="D80" s="10"/>
    </row>
  </sheetData>
  <mergeCells count="24">
    <mergeCell ref="A73:D73"/>
    <mergeCell ref="A65:D65"/>
    <mergeCell ref="A66:A67"/>
    <mergeCell ref="C66:C67"/>
    <mergeCell ref="D66:D67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Юмогулова А.У.</cp:lastModifiedBy>
  <cp:lastPrinted>2010-11-11T10:51:08Z</cp:lastPrinted>
  <dcterms:created xsi:type="dcterms:W3CDTF">1996-10-08T23:32:33Z</dcterms:created>
  <dcterms:modified xsi:type="dcterms:W3CDTF">2010-11-18T08:32:37Z</dcterms:modified>
  <cp:category/>
  <cp:version/>
  <cp:contentType/>
  <cp:contentStatus/>
</cp:coreProperties>
</file>