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1"/>
  <c r="F16" s="1"/>
  <c r="E16"/>
  <c r="D16"/>
  <c r="E14"/>
  <c r="G14"/>
  <c r="D14"/>
  <c r="E13"/>
  <c r="F13"/>
  <c r="G13"/>
  <c r="D13"/>
  <c r="D10"/>
  <c r="Q8" i="2"/>
  <c r="O5"/>
  <c r="O6"/>
  <c r="O7"/>
  <c r="O4"/>
  <c r="O8" s="1"/>
  <c r="J5"/>
  <c r="J4"/>
  <c r="E4"/>
  <c r="E8" s="1"/>
  <c r="F8"/>
  <c r="G8"/>
  <c r="H8"/>
  <c r="I8"/>
  <c r="K8"/>
  <c r="L8"/>
  <c r="M8"/>
  <c r="N8"/>
  <c r="D8"/>
  <c r="G16" i="1" l="1"/>
  <c r="J8" i="2"/>
</calcChain>
</file>

<file path=xl/sharedStrings.xml><?xml version="1.0" encoding="utf-8"?>
<sst xmlns="http://schemas.openxmlformats.org/spreadsheetml/2006/main" count="38" uniqueCount="28">
  <si>
    <t>План</t>
  </si>
  <si>
    <t>мероприятий муниципальной программы</t>
  </si>
  <si>
    <t xml:space="preserve">«Капитальное строительство в Аргаяшском муниципальном районе» </t>
  </si>
  <si>
    <t>№ п/п</t>
  </si>
  <si>
    <t>Наименование объекта, мероприятия</t>
  </si>
  <si>
    <t>Планируемые объемы финансирования (тыс. рублей)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</si>
  <si>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</si>
  <si>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</si>
  <si>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</si>
  <si>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Плановый период</t>
  </si>
  <si>
    <t>Всего</t>
  </si>
  <si>
    <t>Областной бюджет</t>
  </si>
  <si>
    <t>Местный бюджет</t>
  </si>
  <si>
    <t>Внебюджетные средства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</si>
  <si>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Капитальное строительство, реконструкция объектов социально-культурного назначения в Аргаяшском муниципальном районе</t>
    </r>
  </si>
  <si>
    <t>итого</t>
  </si>
  <si>
    <t>всего</t>
  </si>
  <si>
    <t>Кулуево</t>
  </si>
  <si>
    <t>об</t>
  </si>
  <si>
    <t>мб</t>
  </si>
  <si>
    <t>Аргаяш</t>
  </si>
  <si>
    <t>ФОК</t>
  </si>
  <si>
    <t xml:space="preserve">2022 год </t>
  </si>
  <si>
    <t>Федеральный бюджет</t>
  </si>
  <si>
    <t>Приложение 1</t>
  </si>
  <si>
    <t>1.1.</t>
  </si>
  <si>
    <t>Дошкольное образовательное учреждение (ДОУ) на 120 мест по адресу: Челябинская область, Аргаяшский район, с. Кулуево, ул. Школьная, 5А</t>
  </si>
  <si>
    <t xml:space="preserve"> к муниципальной программе  "Капитальное строительство в Аргаяшском муниципальном районе" на 2025  год и плановый период 2026-2027 годов</t>
  </si>
</sst>
</file>

<file path=xl/styles.xml><?xml version="1.0" encoding="utf-8"?>
<styleSheet xmlns="http://schemas.openxmlformats.org/spreadsheetml/2006/main">
  <numFmts count="1">
    <numFmt numFmtId="42" formatCode="_-* #,##0\ &quot;₽&quot;_-;\-* #,##0\ &quot;₽&quot;_-;_-* &quot;-&quot;\ &quot;₽&quot;_-;_-@_-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 vertical="top" wrapText="1"/>
    </xf>
    <xf numFmtId="42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2" fontId="8" fillId="0" borderId="1" xfId="0" applyNumberFormat="1" applyFont="1" applyBorder="1"/>
    <xf numFmtId="0" fontId="8" fillId="0" borderId="1" xfId="0" applyFont="1" applyBorder="1"/>
    <xf numFmtId="2" fontId="3" fillId="0" borderId="1" xfId="0" applyNumberFormat="1" applyFont="1" applyBorder="1"/>
    <xf numFmtId="2" fontId="13" fillId="0" borderId="1" xfId="0" applyNumberFormat="1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11" fillId="0" borderId="1" xfId="1" applyFont="1" applyBorder="1" applyAlignment="1" applyProtection="1">
      <alignment horizontal="center" textRotation="90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 wrapText="1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sqref="A1:K16"/>
    </sheetView>
  </sheetViews>
  <sheetFormatPr defaultRowHeight="15"/>
  <cols>
    <col min="1" max="1" width="6.140625" customWidth="1"/>
    <col min="2" max="2" width="38.28515625" customWidth="1"/>
    <col min="3" max="3" width="12.42578125" bestFit="1" customWidth="1"/>
    <col min="4" max="5" width="14.7109375" customWidth="1"/>
    <col min="6" max="6" width="16.140625" customWidth="1"/>
    <col min="7" max="7" width="14.140625" customWidth="1"/>
    <col min="8" max="8" width="11.140625" customWidth="1"/>
    <col min="9" max="9" width="6.85546875" customWidth="1"/>
    <col min="10" max="10" width="11.140625" customWidth="1"/>
    <col min="11" max="11" width="10.42578125" customWidth="1"/>
    <col min="13" max="13" width="13.28515625" customWidth="1"/>
    <col min="15" max="15" width="12.7109375" customWidth="1"/>
  </cols>
  <sheetData>
    <row r="1" spans="1:11" ht="18.75">
      <c r="A1" s="2"/>
      <c r="B1" s="1"/>
      <c r="G1" s="16"/>
      <c r="H1" s="16"/>
      <c r="I1" s="16"/>
      <c r="J1" s="36" t="s">
        <v>24</v>
      </c>
      <c r="K1" s="36"/>
    </row>
    <row r="2" spans="1:11" ht="48.6" customHeight="1">
      <c r="A2" s="17"/>
      <c r="B2" s="18"/>
      <c r="C2" s="18"/>
      <c r="D2" s="18"/>
      <c r="E2" s="18"/>
      <c r="F2" s="18"/>
      <c r="G2" s="41" t="s">
        <v>27</v>
      </c>
      <c r="H2" s="41"/>
      <c r="I2" s="41"/>
      <c r="J2" s="41"/>
      <c r="K2" s="41"/>
    </row>
    <row r="3" spans="1:11" ht="18.7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>
      <c r="A4" s="37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.75">
      <c r="A5" s="39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25.15" customHeight="1">
      <c r="A6" s="27" t="s">
        <v>3</v>
      </c>
      <c r="B6" s="28" t="s">
        <v>4</v>
      </c>
      <c r="C6" s="28" t="s">
        <v>5</v>
      </c>
      <c r="D6" s="28"/>
      <c r="E6" s="28"/>
      <c r="F6" s="28"/>
      <c r="G6" s="28"/>
      <c r="H6" s="28"/>
      <c r="I6" s="29" t="s">
        <v>6</v>
      </c>
      <c r="J6" s="29" t="s">
        <v>7</v>
      </c>
      <c r="K6" s="26" t="s">
        <v>8</v>
      </c>
    </row>
    <row r="7" spans="1:11" ht="69">
      <c r="A7" s="27"/>
      <c r="B7" s="28"/>
      <c r="C7" s="13" t="s">
        <v>9</v>
      </c>
      <c r="D7" s="13" t="s">
        <v>10</v>
      </c>
      <c r="E7" s="14" t="s">
        <v>23</v>
      </c>
      <c r="F7" s="14" t="s">
        <v>11</v>
      </c>
      <c r="G7" s="14" t="s">
        <v>12</v>
      </c>
      <c r="H7" s="14" t="s">
        <v>13</v>
      </c>
      <c r="I7" s="29"/>
      <c r="J7" s="29"/>
      <c r="K7" s="26"/>
    </row>
    <row r="8" spans="1:11" ht="15.75">
      <c r="A8" s="11">
        <v>1</v>
      </c>
      <c r="B8" s="11">
        <v>2</v>
      </c>
      <c r="C8" s="11"/>
      <c r="D8" s="11">
        <v>4</v>
      </c>
      <c r="E8" s="12"/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</row>
    <row r="9" spans="1:11" ht="18" customHeight="1">
      <c r="A9" s="25" t="s">
        <v>14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15.6" customHeight="1">
      <c r="A10" s="32" t="s">
        <v>25</v>
      </c>
      <c r="B10" s="34" t="s">
        <v>26</v>
      </c>
      <c r="C10" s="6">
        <v>2025</v>
      </c>
      <c r="D10" s="6">
        <f>E10+F10+G10</f>
        <v>108544.36928</v>
      </c>
      <c r="E10" s="21"/>
      <c r="F10" s="21">
        <v>107986.27490999999</v>
      </c>
      <c r="G10" s="21">
        <v>558.09437000000003</v>
      </c>
      <c r="H10" s="22"/>
      <c r="I10" s="30"/>
      <c r="J10" s="31"/>
      <c r="K10" s="30"/>
    </row>
    <row r="11" spans="1:11" ht="15.75">
      <c r="A11" s="33"/>
      <c r="B11" s="35"/>
      <c r="C11" s="6">
        <v>2026</v>
      </c>
      <c r="D11" s="6">
        <v>89512.267040000006</v>
      </c>
      <c r="E11" s="42"/>
      <c r="F11" s="43">
        <v>39417.445090000001</v>
      </c>
      <c r="G11" s="42">
        <v>50094.821949999998</v>
      </c>
      <c r="H11" s="3"/>
      <c r="I11" s="30"/>
      <c r="J11" s="31"/>
      <c r="K11" s="30"/>
    </row>
    <row r="12" spans="1:11" ht="54" customHeight="1">
      <c r="A12" s="33"/>
      <c r="B12" s="35"/>
      <c r="C12" s="6">
        <v>2027</v>
      </c>
      <c r="D12" s="6">
        <v>0</v>
      </c>
      <c r="E12" s="23"/>
      <c r="F12" s="23"/>
      <c r="G12" s="23"/>
      <c r="H12" s="23"/>
      <c r="I12" s="15"/>
      <c r="J12" s="15"/>
      <c r="K12" s="15"/>
    </row>
    <row r="13" spans="1:11" ht="18.75">
      <c r="A13" s="7"/>
      <c r="B13" s="8" t="s">
        <v>15</v>
      </c>
      <c r="C13" s="24">
        <v>2025</v>
      </c>
      <c r="D13" s="19">
        <f>D10</f>
        <v>108544.36928</v>
      </c>
      <c r="E13" s="19">
        <f t="shared" ref="E13:G13" si="0">E10</f>
        <v>0</v>
      </c>
      <c r="F13" s="19">
        <f t="shared" si="0"/>
        <v>107986.27490999999</v>
      </c>
      <c r="G13" s="19">
        <f t="shared" si="0"/>
        <v>558.09437000000003</v>
      </c>
      <c r="H13" s="19"/>
      <c r="I13" s="8"/>
      <c r="J13" s="8"/>
      <c r="K13" s="8"/>
    </row>
    <row r="14" spans="1:11" ht="15.75">
      <c r="A14" s="8"/>
      <c r="B14" s="8" t="s">
        <v>15</v>
      </c>
      <c r="C14" s="9">
        <v>2026</v>
      </c>
      <c r="D14" s="19">
        <f>D11</f>
        <v>89512.267040000006</v>
      </c>
      <c r="E14" s="19">
        <f t="shared" ref="E14:G14" si="1">E11</f>
        <v>0</v>
      </c>
      <c r="F14" s="19">
        <f t="shared" si="1"/>
        <v>39417.445090000001</v>
      </c>
      <c r="G14" s="19">
        <f t="shared" si="1"/>
        <v>50094.821949999998</v>
      </c>
      <c r="H14" s="19"/>
      <c r="I14" s="8"/>
      <c r="J14" s="8"/>
      <c r="K14" s="8"/>
    </row>
    <row r="15" spans="1:11" ht="15.75">
      <c r="A15" s="8"/>
      <c r="B15" s="8" t="s">
        <v>15</v>
      </c>
      <c r="C15" s="9">
        <v>2027</v>
      </c>
      <c r="D15" s="19">
        <v>0</v>
      </c>
      <c r="E15" s="19">
        <v>0</v>
      </c>
      <c r="F15" s="19">
        <v>0</v>
      </c>
      <c r="G15" s="19">
        <v>0</v>
      </c>
      <c r="H15" s="19"/>
      <c r="I15" s="8"/>
      <c r="J15" s="10"/>
      <c r="K15" s="8"/>
    </row>
    <row r="16" spans="1:11" ht="15.75">
      <c r="A16" s="8"/>
      <c r="B16" s="8" t="s">
        <v>16</v>
      </c>
      <c r="C16" s="20"/>
      <c r="D16" s="19">
        <f>D13+D14+D15</f>
        <v>198056.63631999999</v>
      </c>
      <c r="E16" s="19">
        <f t="shared" ref="E16:F16" si="2">E13+E14+E15</f>
        <v>0</v>
      </c>
      <c r="F16" s="19">
        <f>F13+F14+F15</f>
        <v>147403.72</v>
      </c>
      <c r="G16" s="19">
        <f t="shared" ref="F16:H16" si="3">SUM(G13:G15)</f>
        <v>50652.916319999997</v>
      </c>
      <c r="H16" s="19"/>
      <c r="I16" s="8"/>
      <c r="J16" s="8"/>
      <c r="K16" s="8"/>
    </row>
    <row r="17" spans="3:8">
      <c r="D17" s="3"/>
      <c r="E17" s="3"/>
      <c r="F17" s="3"/>
      <c r="G17" s="3"/>
      <c r="H17" s="3"/>
    </row>
    <row r="18" spans="3:8">
      <c r="C18" s="3"/>
      <c r="D18" s="3"/>
      <c r="E18" s="3"/>
      <c r="F18" s="3"/>
      <c r="G18" s="3"/>
      <c r="H18" s="3"/>
    </row>
    <row r="19" spans="3:8">
      <c r="D19" s="3"/>
      <c r="E19" s="3"/>
      <c r="F19" s="3"/>
      <c r="G19" s="3"/>
      <c r="H19" s="3"/>
    </row>
    <row r="20" spans="3:8">
      <c r="D20" s="3"/>
      <c r="E20" s="3"/>
      <c r="F20" s="3"/>
      <c r="G20" s="3"/>
      <c r="H20" s="3"/>
    </row>
    <row r="21" spans="3:8">
      <c r="D21" s="3"/>
      <c r="E21" s="3"/>
      <c r="F21" s="3"/>
      <c r="G21" s="3"/>
      <c r="H21" s="3"/>
    </row>
    <row r="22" spans="3:8">
      <c r="D22" s="3"/>
      <c r="E22" s="3"/>
    </row>
  </sheetData>
  <mergeCells count="17">
    <mergeCell ref="J1:K1"/>
    <mergeCell ref="A3:K3"/>
    <mergeCell ref="A4:K4"/>
    <mergeCell ref="A5:K5"/>
    <mergeCell ref="G2:K2"/>
    <mergeCell ref="A9:K9"/>
    <mergeCell ref="K6:K7"/>
    <mergeCell ref="A6:A7"/>
    <mergeCell ref="B6:B7"/>
    <mergeCell ref="C6:H6"/>
    <mergeCell ref="I6:I7"/>
    <mergeCell ref="J6:J7"/>
    <mergeCell ref="I10:I11"/>
    <mergeCell ref="J10:J11"/>
    <mergeCell ref="K10:K11"/>
    <mergeCell ref="A10:A12"/>
    <mergeCell ref="B10:B12"/>
  </mergeCells>
  <hyperlinks>
    <hyperlink ref="K6" r:id="rId1" display="consultantplus://offline/ref=0AC8B8BC82DCDE8D6B297C22320C495E5D99582F7E16077780215628B0452B02F74334F2DF64B701N0h9E"/>
  </hyperlinks>
  <pageMargins left="0.16" right="0.25" top="0.27" bottom="0.74803149606299213" header="0.22" footer="0.31496062992125984"/>
  <pageSetup paperSize="9" scale="90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5"/>
  <sheetViews>
    <sheetView workbookViewId="0">
      <selection activeCell="Q8" sqref="Q8"/>
    </sheetView>
  </sheetViews>
  <sheetFormatPr defaultRowHeight="15"/>
  <cols>
    <col min="4" max="4" width="11.5703125" customWidth="1"/>
    <col min="5" max="5" width="13.28515625" customWidth="1"/>
    <col min="8" max="8" width="14" customWidth="1"/>
    <col min="9" max="9" width="12.5703125" customWidth="1"/>
    <col min="10" max="10" width="11.42578125" bestFit="1" customWidth="1"/>
    <col min="13" max="13" width="16.7109375" customWidth="1"/>
    <col min="14" max="14" width="11.28515625" customWidth="1"/>
    <col min="15" max="15" width="13.42578125" customWidth="1"/>
    <col min="17" max="17" width="15.42578125" customWidth="1"/>
  </cols>
  <sheetData>
    <row r="2" spans="1:17">
      <c r="B2" t="s">
        <v>22</v>
      </c>
    </row>
    <row r="3" spans="1:17">
      <c r="B3" s="4" t="s">
        <v>17</v>
      </c>
      <c r="C3" t="s">
        <v>18</v>
      </c>
      <c r="D3" t="s">
        <v>19</v>
      </c>
      <c r="E3" t="s">
        <v>15</v>
      </c>
      <c r="G3" s="4" t="s">
        <v>20</v>
      </c>
      <c r="H3" t="s">
        <v>18</v>
      </c>
      <c r="I3" t="s">
        <v>19</v>
      </c>
      <c r="J3" t="s">
        <v>15</v>
      </c>
      <c r="L3" s="4" t="s">
        <v>21</v>
      </c>
      <c r="M3" t="s">
        <v>18</v>
      </c>
      <c r="N3" t="s">
        <v>19</v>
      </c>
      <c r="O3" t="s">
        <v>15</v>
      </c>
    </row>
    <row r="4" spans="1:17">
      <c r="D4">
        <v>1355411.04</v>
      </c>
      <c r="E4">
        <f>C4+D4</f>
        <v>1355411.04</v>
      </c>
      <c r="H4" s="3">
        <v>85252400</v>
      </c>
      <c r="I4" s="3">
        <v>85300</v>
      </c>
      <c r="J4" s="3">
        <f>H4+I4</f>
        <v>85337700</v>
      </c>
      <c r="M4">
        <v>856690.45</v>
      </c>
      <c r="N4">
        <v>857.55</v>
      </c>
      <c r="O4" s="3">
        <f>M4+N4</f>
        <v>857548</v>
      </c>
    </row>
    <row r="5" spans="1:17">
      <c r="I5">
        <v>10016626.619999999</v>
      </c>
      <c r="J5" s="3">
        <f>H5+I5</f>
        <v>10016626.619999999</v>
      </c>
      <c r="M5" s="3">
        <v>130643309.55</v>
      </c>
      <c r="N5">
        <v>59242.45</v>
      </c>
      <c r="O5" s="3">
        <f>M5+N5</f>
        <v>130702552</v>
      </c>
    </row>
    <row r="6" spans="1:17">
      <c r="N6" s="3">
        <v>40000000</v>
      </c>
      <c r="O6" s="3">
        <f>M6+N6</f>
        <v>40000000</v>
      </c>
    </row>
    <row r="7" spans="1:17">
      <c r="O7" s="3">
        <f>M7+N7</f>
        <v>0</v>
      </c>
    </row>
    <row r="8" spans="1:17">
      <c r="A8" t="s">
        <v>16</v>
      </c>
      <c r="D8">
        <f>D4+D5+D6+D7</f>
        <v>1355411.04</v>
      </c>
      <c r="E8" s="4">
        <f t="shared" ref="E8:O8" si="0">E4+E5+E6+E7</f>
        <v>1355411.04</v>
      </c>
      <c r="F8">
        <f t="shared" si="0"/>
        <v>0</v>
      </c>
      <c r="G8">
        <f t="shared" si="0"/>
        <v>0</v>
      </c>
      <c r="H8">
        <f t="shared" si="0"/>
        <v>85252400</v>
      </c>
      <c r="I8">
        <f t="shared" si="0"/>
        <v>10101926.619999999</v>
      </c>
      <c r="J8" s="4">
        <f t="shared" si="0"/>
        <v>95354326.620000005</v>
      </c>
      <c r="K8">
        <f t="shared" si="0"/>
        <v>0</v>
      </c>
      <c r="L8">
        <f t="shared" si="0"/>
        <v>0</v>
      </c>
      <c r="M8">
        <f t="shared" si="0"/>
        <v>131500000</v>
      </c>
      <c r="N8">
        <f t="shared" si="0"/>
        <v>40060100</v>
      </c>
      <c r="O8" s="4">
        <f t="shared" si="0"/>
        <v>171560100</v>
      </c>
      <c r="Q8" s="5">
        <f>E8+J8+O8</f>
        <v>268269837.66000003</v>
      </c>
    </row>
    <row r="12" spans="1:17">
      <c r="B12">
        <v>2023</v>
      </c>
    </row>
    <row r="15" spans="1:17">
      <c r="B15">
        <v>2024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2025-12-30T07:01:46Z</dcterms:modified>
</cp:coreProperties>
</file>