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дом\OneDrive\Рабочий стол\Малёва Ю.А\1 РАСПОРЯЖЕНИЕ, ПОСТАНОВЛЕНИЯ, ПРИКАЗЫ\ПОСТАНОВЛЕНИЯ\МП Развитие образования Аргаяшского МР\МП 2023\Отчет МП за 2023 год\"/>
    </mc:Choice>
  </mc:AlternateContent>
  <xr:revisionPtr revIDLastSave="0" documentId="13_ncr:1_{8D219239-3387-4E2A-8C9D-98CB0B7BF7A8}" xr6:coauthVersionLast="47" xr6:coauthVersionMax="47" xr10:uidLastSave="{00000000-0000-0000-0000-000000000000}"/>
  <bookViews>
    <workbookView xWindow="-120" yWindow="-120" windowWidth="29040" windowHeight="15840" tabRatio="920" activeTab="1" xr2:uid="{00000000-000D-0000-FFFF-FFFF00000000}"/>
  </bookViews>
  <sheets>
    <sheet name="Титульный" sheetId="5" r:id="rId1"/>
    <sheet name="Таблица 8" sheetId="2" r:id="rId2"/>
    <sheet name="Таблица 9" sheetId="3" r:id="rId3"/>
    <sheet name="Таблица 10" sheetId="4" r:id="rId4"/>
  </sheets>
  <definedNames>
    <definedName name="_xlnm._FilterDatabase" localSheetId="3" hidden="1">'Таблица 10'!$B$6:$F$6</definedName>
    <definedName name="_xlnm._FilterDatabase" localSheetId="1" hidden="1">'Таблица 8'!#REF!</definedName>
    <definedName name="_xlnm._FilterDatabase" localSheetId="2" hidden="1">'Таблица 9'!$B$7:$J$7</definedName>
    <definedName name="_xlnm.Print_Titles" localSheetId="3">'Таблица 10'!$4:$6</definedName>
    <definedName name="_xlnm.Print_Titles" localSheetId="1">'Таблица 8'!$4:$6</definedName>
    <definedName name="_xlnm.Print_Titles" localSheetId="2">'Таблица 9'!$4:$7</definedName>
    <definedName name="_xlnm.Print_Area" localSheetId="3">'Таблица 10'!$A$1:$E$281</definedName>
    <definedName name="Титул_отчет" localSheetId="0">Титульный!#REF!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4" l="1"/>
  <c r="E53" i="4"/>
  <c r="D54" i="4"/>
  <c r="E54" i="4"/>
  <c r="D55" i="4"/>
  <c r="E55" i="4"/>
  <c r="E56" i="4"/>
  <c r="D56" i="4"/>
  <c r="E82" i="4"/>
  <c r="D82" i="4"/>
  <c r="J182" i="3"/>
  <c r="I182" i="3"/>
  <c r="J181" i="3"/>
  <c r="I181" i="3"/>
  <c r="J179" i="3"/>
  <c r="I179" i="3"/>
  <c r="J178" i="3"/>
  <c r="I178" i="3"/>
  <c r="J176" i="3"/>
  <c r="I176" i="3"/>
  <c r="J175" i="3"/>
  <c r="I175" i="3"/>
  <c r="J173" i="3"/>
  <c r="I173" i="3"/>
  <c r="J172" i="3"/>
  <c r="I172" i="3"/>
  <c r="J170" i="3"/>
  <c r="I170" i="3"/>
  <c r="J169" i="3"/>
  <c r="I169" i="3"/>
  <c r="J163" i="3"/>
  <c r="J162" i="3" s="1"/>
  <c r="J161" i="3" s="1"/>
  <c r="I163" i="3"/>
  <c r="I160" i="3" s="1"/>
  <c r="J155" i="3"/>
  <c r="I155" i="3"/>
  <c r="J152" i="3"/>
  <c r="I152" i="3"/>
  <c r="J150" i="3"/>
  <c r="J149" i="3" s="1"/>
  <c r="I150" i="3"/>
  <c r="I149" i="3"/>
  <c r="J146" i="3"/>
  <c r="I146" i="3"/>
  <c r="J143" i="3"/>
  <c r="I143" i="3"/>
  <c r="J138" i="3"/>
  <c r="J137" i="3" s="1"/>
  <c r="I138" i="3"/>
  <c r="I137" i="3" s="1"/>
  <c r="J135" i="3"/>
  <c r="I135" i="3"/>
  <c r="J134" i="3"/>
  <c r="I134" i="3"/>
  <c r="J132" i="3"/>
  <c r="I132" i="3"/>
  <c r="J131" i="3"/>
  <c r="I131" i="3"/>
  <c r="J129" i="3"/>
  <c r="J128" i="3" s="1"/>
  <c r="I129" i="3"/>
  <c r="I128" i="3" s="1"/>
  <c r="J126" i="3"/>
  <c r="J125" i="3" s="1"/>
  <c r="I126" i="3"/>
  <c r="I125" i="3"/>
  <c r="J123" i="3"/>
  <c r="J122" i="3" s="1"/>
  <c r="I123" i="3"/>
  <c r="I122" i="3" s="1"/>
  <c r="J120" i="3"/>
  <c r="I120" i="3"/>
  <c r="J119" i="3"/>
  <c r="I119" i="3"/>
  <c r="J117" i="3"/>
  <c r="I117" i="3"/>
  <c r="J116" i="3"/>
  <c r="I116" i="3"/>
  <c r="J114" i="3"/>
  <c r="I114" i="3"/>
  <c r="J113" i="3"/>
  <c r="I113" i="3"/>
  <c r="H35" i="3"/>
  <c r="H36" i="3"/>
  <c r="I37" i="3"/>
  <c r="J37" i="3"/>
  <c r="H37" i="3"/>
  <c r="J57" i="3"/>
  <c r="I57" i="3"/>
  <c r="I56" i="3" s="1"/>
  <c r="H57" i="3"/>
  <c r="H56" i="3" s="1"/>
  <c r="J56" i="3"/>
  <c r="I21" i="3"/>
  <c r="J21" i="3"/>
  <c r="J160" i="3" l="1"/>
  <c r="I162" i="3"/>
  <c r="I159" i="3" s="1"/>
  <c r="I158" i="3" s="1"/>
  <c r="J159" i="3"/>
  <c r="J158" i="3" s="1"/>
  <c r="E13" i="4"/>
  <c r="E14" i="4"/>
  <c r="E15" i="4"/>
  <c r="E16" i="4"/>
  <c r="E17" i="4"/>
  <c r="E22" i="4"/>
  <c r="E27" i="4"/>
  <c r="E32" i="4"/>
  <c r="E37" i="4"/>
  <c r="E42" i="4"/>
  <c r="E47" i="4"/>
  <c r="E57" i="4"/>
  <c r="E62" i="4"/>
  <c r="E67" i="4"/>
  <c r="E72" i="4"/>
  <c r="E77" i="4"/>
  <c r="E87" i="4"/>
  <c r="E92" i="4"/>
  <c r="E97" i="4"/>
  <c r="E102" i="4"/>
  <c r="E107" i="4"/>
  <c r="E112" i="4"/>
  <c r="E117" i="4"/>
  <c r="E122" i="4"/>
  <c r="E127" i="4"/>
  <c r="E132" i="4"/>
  <c r="E137" i="4"/>
  <c r="E142" i="4"/>
  <c r="E147" i="4"/>
  <c r="E153" i="4"/>
  <c r="E154" i="4"/>
  <c r="E155" i="4"/>
  <c r="E156" i="4"/>
  <c r="E157" i="4"/>
  <c r="E162" i="4"/>
  <c r="E168" i="4"/>
  <c r="E169" i="4"/>
  <c r="E170" i="4"/>
  <c r="E171" i="4"/>
  <c r="E172" i="4"/>
  <c r="E177" i="4"/>
  <c r="E182" i="4"/>
  <c r="E187" i="4"/>
  <c r="E192" i="4"/>
  <c r="E197" i="4"/>
  <c r="E202" i="4"/>
  <c r="E207" i="4"/>
  <c r="E212" i="4"/>
  <c r="E218" i="4"/>
  <c r="E219" i="4"/>
  <c r="E220" i="4"/>
  <c r="E221" i="4"/>
  <c r="E222" i="4"/>
  <c r="E227" i="4"/>
  <c r="E232" i="4"/>
  <c r="E237" i="4"/>
  <c r="E242" i="4"/>
  <c r="E248" i="4"/>
  <c r="E249" i="4"/>
  <c r="E250" i="4"/>
  <c r="E251" i="4"/>
  <c r="E252" i="4"/>
  <c r="E257" i="4"/>
  <c r="E262" i="4"/>
  <c r="E267" i="4"/>
  <c r="E247" i="4" s="1"/>
  <c r="E272" i="4"/>
  <c r="E277" i="4"/>
  <c r="D277" i="4"/>
  <c r="D272" i="4"/>
  <c r="D267" i="4"/>
  <c r="D262" i="4"/>
  <c r="D257" i="4"/>
  <c r="D252" i="4"/>
  <c r="D251" i="4"/>
  <c r="D250" i="4"/>
  <c r="D249" i="4"/>
  <c r="D248" i="4"/>
  <c r="D242" i="4"/>
  <c r="D237" i="4"/>
  <c r="D232" i="4"/>
  <c r="D227" i="4"/>
  <c r="D222" i="4"/>
  <c r="D221" i="4"/>
  <c r="D220" i="4"/>
  <c r="D219" i="4"/>
  <c r="D218" i="4"/>
  <c r="D212" i="4"/>
  <c r="D207" i="4"/>
  <c r="D202" i="4"/>
  <c r="D197" i="4"/>
  <c r="D192" i="4"/>
  <c r="D187" i="4"/>
  <c r="D182" i="4"/>
  <c r="D167" i="4" s="1"/>
  <c r="D177" i="4"/>
  <c r="D172" i="4"/>
  <c r="D171" i="4"/>
  <c r="D170" i="4"/>
  <c r="D169" i="4"/>
  <c r="D168" i="4"/>
  <c r="D162" i="4"/>
  <c r="D157" i="4"/>
  <c r="D156" i="4"/>
  <c r="D155" i="4"/>
  <c r="D154" i="4"/>
  <c r="D153" i="4"/>
  <c r="D147" i="4"/>
  <c r="D142" i="4"/>
  <c r="D137" i="4"/>
  <c r="D132" i="4"/>
  <c r="D127" i="4"/>
  <c r="D122" i="4"/>
  <c r="D117" i="4"/>
  <c r="D112" i="4"/>
  <c r="D52" i="4" s="1"/>
  <c r="D107" i="4"/>
  <c r="D102" i="4"/>
  <c r="D97" i="4"/>
  <c r="D92" i="4"/>
  <c r="D87" i="4"/>
  <c r="D77" i="4"/>
  <c r="D72" i="4"/>
  <c r="D67" i="4"/>
  <c r="D62" i="4"/>
  <c r="D57" i="4"/>
  <c r="D47" i="4"/>
  <c r="D42" i="4"/>
  <c r="D37" i="4"/>
  <c r="D32" i="4"/>
  <c r="D27" i="4"/>
  <c r="D22" i="4"/>
  <c r="D17" i="4"/>
  <c r="D16" i="4"/>
  <c r="D15" i="4"/>
  <c r="D14" i="4"/>
  <c r="D9" i="4" s="1"/>
  <c r="D13" i="4"/>
  <c r="I13" i="3"/>
  <c r="J13" i="3"/>
  <c r="I15" i="3"/>
  <c r="J15" i="3"/>
  <c r="I18" i="3"/>
  <c r="I17" i="3" s="1"/>
  <c r="J18" i="3"/>
  <c r="J17" i="3" s="1"/>
  <c r="I20" i="3"/>
  <c r="J20" i="3"/>
  <c r="I23" i="3"/>
  <c r="J23" i="3"/>
  <c r="I27" i="3"/>
  <c r="I26" i="3" s="1"/>
  <c r="J27" i="3"/>
  <c r="J26" i="3" s="1"/>
  <c r="I30" i="3"/>
  <c r="I29" i="3" s="1"/>
  <c r="J30" i="3"/>
  <c r="J29" i="3" s="1"/>
  <c r="I32" i="3"/>
  <c r="J32" i="3"/>
  <c r="I33" i="3"/>
  <c r="J33" i="3"/>
  <c r="I39" i="3"/>
  <c r="J39" i="3"/>
  <c r="I42" i="3"/>
  <c r="I41" i="3" s="1"/>
  <c r="J42" i="3"/>
  <c r="J41" i="3" s="1"/>
  <c r="I45" i="3"/>
  <c r="I44" i="3" s="1"/>
  <c r="J45" i="3"/>
  <c r="J44" i="3" s="1"/>
  <c r="I48" i="3"/>
  <c r="I47" i="3" s="1"/>
  <c r="J48" i="3"/>
  <c r="J47" i="3" s="1"/>
  <c r="I51" i="3"/>
  <c r="I50" i="3" s="1"/>
  <c r="J51" i="3"/>
  <c r="J50" i="3" s="1"/>
  <c r="I54" i="3"/>
  <c r="I53" i="3" s="1"/>
  <c r="J54" i="3"/>
  <c r="J53" i="3" s="1"/>
  <c r="I60" i="3"/>
  <c r="I59" i="3" s="1"/>
  <c r="J60" i="3"/>
  <c r="J59" i="3" s="1"/>
  <c r="I63" i="3"/>
  <c r="I62" i="3" s="1"/>
  <c r="J63" i="3"/>
  <c r="J62" i="3" s="1"/>
  <c r="I66" i="3"/>
  <c r="I65" i="3" s="1"/>
  <c r="J66" i="3"/>
  <c r="J65" i="3" s="1"/>
  <c r="I69" i="3"/>
  <c r="I68" i="3" s="1"/>
  <c r="J69" i="3"/>
  <c r="J68" i="3" s="1"/>
  <c r="I72" i="3"/>
  <c r="I71" i="3" s="1"/>
  <c r="J72" i="3"/>
  <c r="J71" i="3" s="1"/>
  <c r="I74" i="3"/>
  <c r="J74" i="3"/>
  <c r="I77" i="3"/>
  <c r="J77" i="3"/>
  <c r="I80" i="3"/>
  <c r="J80" i="3"/>
  <c r="I83" i="3"/>
  <c r="J83" i="3"/>
  <c r="I87" i="3"/>
  <c r="I86" i="3" s="1"/>
  <c r="J87" i="3"/>
  <c r="J86" i="3" s="1"/>
  <c r="I90" i="3"/>
  <c r="J90" i="3"/>
  <c r="I92" i="3"/>
  <c r="J92" i="3"/>
  <c r="I96" i="3"/>
  <c r="I95" i="3" s="1"/>
  <c r="J96" i="3"/>
  <c r="J95" i="3" s="1"/>
  <c r="I99" i="3"/>
  <c r="I98" i="3" s="1"/>
  <c r="J99" i="3"/>
  <c r="J98" i="3" s="1"/>
  <c r="I103" i="3"/>
  <c r="J103" i="3"/>
  <c r="I105" i="3"/>
  <c r="J105" i="3"/>
  <c r="I108" i="3"/>
  <c r="I107" i="3" s="1"/>
  <c r="J108" i="3"/>
  <c r="J107" i="3" s="1"/>
  <c r="I111" i="3"/>
  <c r="J111" i="3"/>
  <c r="I112" i="3"/>
  <c r="J112" i="3"/>
  <c r="I142" i="3"/>
  <c r="J142" i="3"/>
  <c r="I141" i="3"/>
  <c r="J141" i="3"/>
  <c r="H182" i="3"/>
  <c r="H181" i="3" s="1"/>
  <c r="H179" i="3"/>
  <c r="H178" i="3" s="1"/>
  <c r="H176" i="3"/>
  <c r="H175" i="3" s="1"/>
  <c r="H173" i="3"/>
  <c r="H172" i="3"/>
  <c r="H170" i="3"/>
  <c r="H169" i="3" s="1"/>
  <c r="H163" i="3"/>
  <c r="H160" i="3" s="1"/>
  <c r="H162" i="3"/>
  <c r="H161" i="3" s="1"/>
  <c r="H155" i="3"/>
  <c r="H152" i="3"/>
  <c r="H150" i="3"/>
  <c r="H149" i="3"/>
  <c r="H146" i="3"/>
  <c r="H143" i="3"/>
  <c r="H142" i="3"/>
  <c r="H141" i="3"/>
  <c r="H138" i="3"/>
  <c r="H137" i="3" s="1"/>
  <c r="H135" i="3"/>
  <c r="H134" i="3" s="1"/>
  <c r="H132" i="3"/>
  <c r="H131" i="3"/>
  <c r="H129" i="3"/>
  <c r="H128" i="3" s="1"/>
  <c r="H126" i="3"/>
  <c r="H125" i="3"/>
  <c r="H123" i="3"/>
  <c r="H122" i="3" s="1"/>
  <c r="H120" i="3"/>
  <c r="H119" i="3"/>
  <c r="H117" i="3"/>
  <c r="H116" i="3" s="1"/>
  <c r="H114" i="3"/>
  <c r="H111" i="3" s="1"/>
  <c r="H112" i="3"/>
  <c r="H108" i="3"/>
  <c r="H107" i="3"/>
  <c r="H105" i="3"/>
  <c r="H104" i="3"/>
  <c r="H103" i="3"/>
  <c r="H102" i="3"/>
  <c r="H101" i="3" s="1"/>
  <c r="H99" i="3"/>
  <c r="H98" i="3"/>
  <c r="H96" i="3"/>
  <c r="H95" i="3" s="1"/>
  <c r="H92" i="3"/>
  <c r="H90" i="3"/>
  <c r="H89" i="3"/>
  <c r="H87" i="3"/>
  <c r="H86" i="3"/>
  <c r="H83" i="3"/>
  <c r="H80" i="3"/>
  <c r="H77" i="3"/>
  <c r="H74" i="3"/>
  <c r="H72" i="3"/>
  <c r="H71" i="3"/>
  <c r="H69" i="3"/>
  <c r="H68" i="3"/>
  <c r="H66" i="3"/>
  <c r="H65" i="3"/>
  <c r="H63" i="3"/>
  <c r="H62" i="3"/>
  <c r="H60" i="3"/>
  <c r="H59" i="3"/>
  <c r="H54" i="3"/>
  <c r="H53" i="3"/>
  <c r="H51" i="3"/>
  <c r="H50" i="3"/>
  <c r="H48" i="3"/>
  <c r="H47" i="3"/>
  <c r="H45" i="3"/>
  <c r="H44" i="3"/>
  <c r="H42" i="3"/>
  <c r="H41" i="3"/>
  <c r="H39" i="3"/>
  <c r="H38" i="3"/>
  <c r="H33" i="3"/>
  <c r="H32" i="3" s="1"/>
  <c r="H30" i="3"/>
  <c r="H29" i="3"/>
  <c r="H27" i="3"/>
  <c r="H26" i="3" s="1"/>
  <c r="H23" i="3"/>
  <c r="H21" i="3"/>
  <c r="H20" i="3"/>
  <c r="H18" i="3"/>
  <c r="H17" i="3" s="1"/>
  <c r="H15" i="3"/>
  <c r="H12" i="3" s="1"/>
  <c r="H13" i="3"/>
  <c r="E52" i="4" l="1"/>
  <c r="D10" i="4"/>
  <c r="D11" i="4"/>
  <c r="E10" i="4"/>
  <c r="E11" i="4"/>
  <c r="D12" i="4"/>
  <c r="E152" i="4"/>
  <c r="E9" i="4"/>
  <c r="E217" i="4"/>
  <c r="D217" i="4"/>
  <c r="D247" i="4"/>
  <c r="E8" i="4"/>
  <c r="E167" i="4"/>
  <c r="D152" i="4"/>
  <c r="I161" i="3"/>
  <c r="J102" i="3"/>
  <c r="J101" i="3" s="1"/>
  <c r="I102" i="3"/>
  <c r="I101" i="3" s="1"/>
  <c r="J89" i="3"/>
  <c r="J36" i="3"/>
  <c r="J35" i="3"/>
  <c r="I89" i="3"/>
  <c r="I36" i="3"/>
  <c r="H10" i="3"/>
  <c r="J110" i="3"/>
  <c r="I110" i="3"/>
  <c r="H14" i="3"/>
  <c r="H113" i="3"/>
  <c r="H110" i="3" s="1"/>
  <c r="H140" i="3"/>
  <c r="J12" i="3"/>
  <c r="J11" i="3" s="1"/>
  <c r="I12" i="3"/>
  <c r="I11" i="3" s="1"/>
  <c r="E12" i="4"/>
  <c r="D8" i="4"/>
  <c r="J10" i="3"/>
  <c r="I10" i="3"/>
  <c r="J140" i="3"/>
  <c r="J104" i="3"/>
  <c r="J38" i="3"/>
  <c r="J14" i="3"/>
  <c r="I140" i="3"/>
  <c r="I104" i="3"/>
  <c r="I38" i="3"/>
  <c r="I35" i="3" s="1"/>
  <c r="I14" i="3"/>
  <c r="H11" i="3"/>
  <c r="H159" i="3"/>
  <c r="H158" i="3" s="1"/>
  <c r="D7" i="4" l="1"/>
  <c r="E7" i="4"/>
  <c r="H8" i="3"/>
  <c r="H9" i="3"/>
  <c r="J8" i="3" l="1"/>
  <c r="J9" i="3"/>
  <c r="I8" i="3"/>
  <c r="I9" i="3"/>
</calcChain>
</file>

<file path=xl/sharedStrings.xml><?xml version="1.0" encoding="utf-8"?>
<sst xmlns="http://schemas.openxmlformats.org/spreadsheetml/2006/main" count="1449" uniqueCount="263">
  <si>
    <t>№</t>
  </si>
  <si>
    <t>п/п</t>
  </si>
  <si>
    <t>Наименование ведомственной целевой программы, основного мероприятия</t>
  </si>
  <si>
    <t>Ответственный исполнитель</t>
  </si>
  <si>
    <t>Плановый срок</t>
  </si>
  <si>
    <t>Фактический срок</t>
  </si>
  <si>
    <t>Результаты</t>
  </si>
  <si>
    <t>начала реали-зации</t>
  </si>
  <si>
    <t>оконча-ния реали-зации</t>
  </si>
  <si>
    <t>заплани-рованные</t>
  </si>
  <si>
    <t>достиг-нутые</t>
  </si>
  <si>
    <t>Таблица 8</t>
  </si>
  <si>
    <t xml:space="preserve">Сведения о степени выполнения ведомственных целевых программ  и основных мероприятий подпрограмм 
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</si>
  <si>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</si>
  <si>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</si>
  <si>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Расходы (тыс. рублей) по годам</t>
  </si>
  <si>
    <t>сводная бюджетная роспись, план</t>
  </si>
  <si>
    <t>на 1 января отчетного года</t>
  </si>
  <si>
    <t>кассовое исполнение</t>
  </si>
  <si>
    <t>всего</t>
  </si>
  <si>
    <t>Таблица 9</t>
  </si>
  <si>
    <t>сводная бюджетная роспись на отчетную дату</t>
  </si>
  <si>
    <t>Источники ресурсного обеспечения</t>
  </si>
  <si>
    <t>Оценка расходов</t>
  </si>
  <si>
    <t>(в соответствии с муниципальной программой)</t>
  </si>
  <si>
    <t>Фактические расходы (кассовые расходы источников ресурсного обеспечения)</t>
  </si>
  <si>
    <t>федеральный бюджет*</t>
  </si>
  <si>
    <t xml:space="preserve">областной бюджет* </t>
  </si>
  <si>
    <t>внебюджетные источники*</t>
  </si>
  <si>
    <t xml:space="preserve">Информация о расходах источников ресурсного обеспечения на реализацию целей муниципальной программы 
</t>
  </si>
  <si>
    <t>Таблица 10</t>
  </si>
  <si>
    <t>1.1</t>
  </si>
  <si>
    <t>1.2</t>
  </si>
  <si>
    <t>1.3</t>
  </si>
  <si>
    <t>1.4</t>
  </si>
  <si>
    <t>1.5</t>
  </si>
  <si>
    <t>1.6</t>
  </si>
  <si>
    <t>1.7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</si>
  <si>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</si>
  <si>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</si>
  <si>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</si>
  <si>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</si>
  <si>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</si>
  <si>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</si>
  <si>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</si>
  <si>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</si>
  <si>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</si>
  <si>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</si>
  <si>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</si>
  <si>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</si>
  <si>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</si>
  <si>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</si>
  <si>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</si>
  <si>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</si>
  <si>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</si>
  <si>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</si>
  <si>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</si>
  <si>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</t>
  </si>
  <si>
    <t>3.1</t>
  </si>
  <si>
    <t>3.2</t>
  </si>
  <si>
    <t>4</t>
  </si>
  <si>
    <t>4.1</t>
  </si>
  <si>
    <t>4.2</t>
  </si>
  <si>
    <t>4.3</t>
  </si>
  <si>
    <t>4.4</t>
  </si>
  <si>
    <t>4.5</t>
  </si>
  <si>
    <t>4.6</t>
  </si>
  <si>
    <t>4.7</t>
  </si>
  <si>
    <t>5</t>
  </si>
  <si>
    <t>5.1</t>
  </si>
  <si>
    <t xml:space="preserve">Обеспечение содержания деятельности Управления образования Аргаяшского муниципального района </t>
  </si>
  <si>
    <t>5.2</t>
  </si>
  <si>
    <t>5.3</t>
  </si>
  <si>
    <t>6</t>
  </si>
  <si>
    <t>6.1</t>
  </si>
  <si>
    <t>6.2</t>
  </si>
  <si>
    <t xml:space="preserve"> Муниципальная программа «Развитие образования Аргаяшского муниципального района» </t>
  </si>
  <si>
    <t xml:space="preserve"> Подпрограмма 1 «Развитие дошкольного образования Аргаяшского  муниципального района»                       </t>
  </si>
  <si>
    <t>Управление образования</t>
  </si>
  <si>
    <t xml:space="preserve">Подпрограмма 2 «Развитие общего образования Аргаяшского муниципального района»  </t>
  </si>
  <si>
    <t xml:space="preserve">Подпрограмма 3 «Развитие дополнительного образования Аргаяшского муниципального района»    </t>
  </si>
  <si>
    <t xml:space="preserve">Подпрограмма 4 «Отдых, оздоровление, занятость детей и молодежи Аргаяшского муниципального района»         </t>
  </si>
  <si>
    <t xml:space="preserve">Подпрограмма 5 «Прочие мероприятия в области образования»               </t>
  </si>
  <si>
    <t>Х</t>
  </si>
  <si>
    <t xml:space="preserve">Управление образования </t>
  </si>
  <si>
    <t>Образовательные организации</t>
  </si>
  <si>
    <t>0701</t>
  </si>
  <si>
    <t>Дошкольные образовательные организации</t>
  </si>
  <si>
    <t>53110S4060</t>
  </si>
  <si>
    <t>1004</t>
  </si>
  <si>
    <t>5310604050</t>
  </si>
  <si>
    <t>360</t>
  </si>
  <si>
    <t>5311004010</t>
  </si>
  <si>
    <t xml:space="preserve">Дошкольные образовательные организации </t>
  </si>
  <si>
    <t>612</t>
  </si>
  <si>
    <t>5312042030</t>
  </si>
  <si>
    <t xml:space="preserve">Подпрограмма 2 «Развитие общего образования Аргаяшского муниципального района»                        </t>
  </si>
  <si>
    <t>0702</t>
  </si>
  <si>
    <t>5321003120</t>
  </si>
  <si>
    <t>Общеобразовательные организации</t>
  </si>
  <si>
    <t>5321042130</t>
  </si>
  <si>
    <t>53207S3040</t>
  </si>
  <si>
    <t>5322042130</t>
  </si>
  <si>
    <t>5350603020</t>
  </si>
  <si>
    <t>53210S3030</t>
  </si>
  <si>
    <t>МОУ Аргаяшская СОШ № 1</t>
  </si>
  <si>
    <t>5321053035</t>
  </si>
  <si>
    <t>611</t>
  </si>
  <si>
    <t>Организации дополнительного образования</t>
  </si>
  <si>
    <t>0703</t>
  </si>
  <si>
    <t>5332042330</t>
  </si>
  <si>
    <t xml:space="preserve">Подпрограмма 4 «Отдых, оздоровление, занятость детей и молодежи Аргаяшского муниципального района»                        </t>
  </si>
  <si>
    <t>МУ ДООЛ «Голубая волна»</t>
  </si>
  <si>
    <t>0707</t>
  </si>
  <si>
    <t>53410S3010</t>
  </si>
  <si>
    <t>53420S3010</t>
  </si>
  <si>
    <t xml:space="preserve">Подпрограмма 5 «Прочие мероприятия в области образования»                        </t>
  </si>
  <si>
    <t>0709</t>
  </si>
  <si>
    <t>5350420401</t>
  </si>
  <si>
    <t>"МУ ДО ""ЦДТ"" c. Аргаяш"</t>
  </si>
  <si>
    <t>Код бюджетной классификации</t>
  </si>
  <si>
    <t>ГРБС</t>
  </si>
  <si>
    <t>Рз ПР</t>
  </si>
  <si>
    <t>ЦСР</t>
  </si>
  <si>
    <t>ВР</t>
  </si>
  <si>
    <t xml:space="preserve">бюджет Аргаяшского  муниципального района </t>
  </si>
  <si>
    <t xml:space="preserve">Отчет об использовании бюджетных ассигнований местного бюджета на реализацию муниципальной программы </t>
  </si>
  <si>
    <t>(тыс. рублей)</t>
  </si>
  <si>
    <t>Организация подвоза учащихся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</si>
  <si>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</si>
  <si>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Финансовое обеспечение выполнения функций муниципальными органами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</si>
  <si>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</si>
  <si>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Номер подпрограммы, мероприятий</t>
  </si>
  <si>
    <t xml:space="preserve"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</si>
  <si>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</si>
  <si>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</si>
  <si>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</si>
  <si>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</si>
  <si>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Предоставление субсидий на иные цели муниципальным бюджетным (автономным) учреждениям – на развитие дошкольного образования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</si>
  <si>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</si>
  <si>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</si>
  <si>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</si>
  <si>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</si>
  <si>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Финансовое обеспечение проведения мероприятий в области образования для педагогических работников</t>
  </si>
  <si>
    <t>Финансовое обеспечение проведения мероприятий для детей и молодежи</t>
  </si>
  <si>
    <t>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</si>
  <si>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</si>
  <si>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 xml:space="preserve">Предоставление субсидий на иные цели муниципальным бюджетным (автономным) учреждениям -  на развитие дополнительного образования </t>
  </si>
  <si>
    <t>Предоставление субсидий на организацию отдыха детей в каникулярное время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</si>
  <si>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</si>
  <si>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 xml:space="preserve"> 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</si>
  <si>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</si>
  <si>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5.4</t>
  </si>
  <si>
    <t>Подпрограмма 6.  «Безопасность образовательных учреждений Аргаяшского   муниципального района»</t>
  </si>
  <si>
    <t>6.3</t>
  </si>
  <si>
    <t>6.4</t>
  </si>
  <si>
    <t>6.5</t>
  </si>
  <si>
    <t>6.6</t>
  </si>
  <si>
    <t>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</si>
  <si>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</si>
  <si>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</si>
  <si>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532</t>
  </si>
  <si>
    <t xml:space="preserve"> 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</si>
  <si>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Приобретение транспортных средств </t>
  </si>
  <si>
    <t xml:space="preserve">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</si>
  <si>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Подпрограмма 6.  «Безопасность образовательных учреждений Аргаяшского муниципального района»</t>
  </si>
  <si>
    <t>нет</t>
  </si>
  <si>
    <t>х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</si>
  <si>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</si>
  <si>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</si>
  <si>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</si>
  <si>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>Задача 1. Реализация мероприятий, направленных на развитие и функционирование системы образования Аргаяшского муниципального района.</t>
  </si>
  <si>
    <t>Предоставление субсидий муниципальным бюджетным (автономным)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</si>
  <si>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</si>
  <si>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Задача 1.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</si>
  <si>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>Задача 2.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</si>
  <si>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>Предоставление субсидий на иные цели муниципальным бюджетным (автономным) учреждениям – на 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</si>
  <si>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53120S4030</t>
  </si>
  <si>
    <t>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</si>
  <si>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5321003090</t>
  </si>
  <si>
    <t>5322003120</t>
  </si>
  <si>
    <t>Предоставление субсидий общеобразовательным организациям для обучающихся с ограниченными возможностями здоровья</t>
  </si>
  <si>
    <t>5321042230</t>
  </si>
  <si>
    <t>53210L3040</t>
  </si>
  <si>
    <t>53210S3300</t>
  </si>
  <si>
    <t>521</t>
  </si>
  <si>
    <t>5341042611</t>
  </si>
  <si>
    <t>5342043230</t>
  </si>
  <si>
    <t>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</si>
  <si>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53410S9010</t>
  </si>
  <si>
    <t>Предоставление субсидий на иные цели муниципальным бюджетным (автономным) учреждениям -  на организацию занятости детей в каникулярное время</t>
  </si>
  <si>
    <t>5342042609</t>
  </si>
  <si>
    <t>5351003070</t>
  </si>
  <si>
    <t>53620S3330</t>
  </si>
  <si>
    <t>53620S3320</t>
  </si>
  <si>
    <t>53620S4080</t>
  </si>
  <si>
    <t>53620S3310</t>
  </si>
  <si>
    <t>Предоставление субсидий на иные цели муниципальным бюджетным (автономным) учреждениям – общеобразовательным организациям на реализацию инициативных проектов</t>
  </si>
  <si>
    <t>5362099600</t>
  </si>
  <si>
    <t>99/99,5/100</t>
  </si>
  <si>
    <t>Проблемы, возникшие в ходе реализации мероприятия</t>
  </si>
  <si>
    <t>Цель: Предоставление равных возможностей для получения гражданами качественного образования всех видов и уровней.</t>
  </si>
  <si>
    <t>Задача 3. Содействие формированию современной и доступной среды в дошкольных образовательных организациях Аргаяшского муниципального района.</t>
  </si>
  <si>
    <t>Обеспечено функционирование системы патриотического воспитания граждан Российской Федерации</t>
  </si>
  <si>
    <t xml:space="preserve"> Приобретение транспортных средств </t>
  </si>
  <si>
    <t>Задача 2. Сохранение и укрепление здоровья обучающихся муниципальных образовательных организаций за счет увеличения охвата горячим питанием, повышение качества и безопасности питания.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</si>
  <si>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</si>
  <si>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Задача 3. Модернизация системы поддержки и стимулирования профессионального роста педагогических работников.</t>
  </si>
  <si>
    <t xml:space="preserve">Задача 4.  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детей. </t>
  </si>
  <si>
    <t>Предоставление субсидий на иные цели муниципальным бюджетным (автономным) учреждениям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</si>
  <si>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Задача 5. Развитие востребованной системы оценки качества образования и образовательных результатов</t>
  </si>
  <si>
    <t>Задача 6. Выявление и поддержка талантливых учащихся, усиление воспитательной функции школы, формирование социально активной личности.</t>
  </si>
  <si>
    <t>Задача 7. Формирование эффективной системы выявления, поддержки и развития способностей и талантов у детей и молодежи, основанной на принципах справедливости, всеобщности и направленной на самоопределение и профессиональную ориентацию всех обучающихся.</t>
  </si>
  <si>
    <t>Предоставление субсидий на иные цели муниципальным бюджетным (автономным) учреждениям – общеобразовательным организациям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</si>
  <si>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Задача 8. Обеспечено функционирование системы патриотического воспитания в Аргаяшском муниципальном районе.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</si>
  <si>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</si>
  <si>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Цель: Создание условий для развития дополнительного образования детей, обеспечивающих повышение качества предоставляемых образовательных услуг для социальной адаптации, разностороннего развития подрастающего поколения, формирование у него компетенций для профессионального и жизненного самоопределения.</t>
  </si>
  <si>
    <t>Задача 1. Содействие развитию дополнительного образования в Аргаяшском муниципальном районе.</t>
  </si>
  <si>
    <t xml:space="preserve">Цель: 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</si>
  <si>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детского оздоровительного лагеря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</si>
  <si>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на организацию отдыха детей в летнее время</t>
  </si>
  <si>
    <t>Задача 2. Профилактика безнадзорности и правонарушений несовершеннолетних в Аргаяшском муниципальном районе.</t>
  </si>
  <si>
    <t xml:space="preserve">Задача 3.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</si>
  <si>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4.8</t>
  </si>
  <si>
    <t>Задача 4. Создание условий для содействия в трудоустройстве и социально - профессиональной адаптации подростков.</t>
  </si>
  <si>
    <t>4.9</t>
  </si>
  <si>
    <t>Цель:  Управление системой образования на территории Аргаяшского муниципального района в рамках своих полномочий.</t>
  </si>
  <si>
    <t xml:space="preserve">Разработка основных направлений развития системы образования в Аргаяшском муниципальном районе в соответствии с принципами общедоступности образования, адаптивности системы образования к уровню подготовки, особенностям развития, способностям и интересам обучающихся с учетом образовательных потребностей и наличия ресурсов. </t>
  </si>
  <si>
    <t>5.5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</si>
  <si>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</si>
  <si>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Цель: Создание безопасных условий для организации учебно – воспитательного процесса в образовательных учреждениях Аргаяшского муниципального района, повышение уровня безопасности жизнедеятельности муниципальных образовательных учреждений.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</si>
  <si>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опасностей.</t>
  </si>
  <si>
    <t>Предоставление субсидий на иные цели муниципальным бюджетным (автономным) учреждениям - на мероприятия по безопасности образовательных учреждений</t>
  </si>
  <si>
    <t xml:space="preserve">нет </t>
  </si>
  <si>
    <t>-</t>
  </si>
  <si>
    <t>не меньше 10</t>
  </si>
  <si>
    <t>100/100</t>
  </si>
  <si>
    <t>0,37/51</t>
  </si>
  <si>
    <t>2.2.1</t>
  </si>
  <si>
    <t>532E151721</t>
  </si>
  <si>
    <t>2.11.1</t>
  </si>
  <si>
    <t>532EB51790</t>
  </si>
  <si>
    <t>532E1S3050</t>
  </si>
  <si>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Приобретение транспортных средств </t>
    </r>
  </si>
  <si>
    <t>532E250980</t>
  </si>
  <si>
    <t>5321003610</t>
  </si>
  <si>
    <t>5342043606</t>
  </si>
  <si>
    <t>5359942530</t>
  </si>
  <si>
    <t>5350603600</t>
  </si>
  <si>
    <r>
      <t xml:space="preserve">Предоставление субсидий на иные цели муниципальным бюджетным (автономным) учреждениям - на мероприятия по безопасности образовательных учреждений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их них:</t>
    </r>
  </si>
  <si>
    <t xml:space="preserve">повышение уровня противопожарной безопасности </t>
  </si>
  <si>
    <t xml:space="preserve">обеспечение антитеррористической безопасности </t>
  </si>
  <si>
    <t>обеспечение санитарно-эпидемиологических правил и нормативов</t>
  </si>
  <si>
    <t>повышение конструктивной надежности и безопасности зданий, сооружений и инженерных систем образовательных учреждений</t>
  </si>
  <si>
    <t>оснащение медицинских блоков муниципальных учреждений медицинским оборудованием</t>
  </si>
  <si>
    <t>МДОУ "Детский сад № 1" с. Аргаяш</t>
  </si>
  <si>
    <t xml:space="preserve">Предоставление субсидий на иные цели муниципальным бюджетным (автономным) учреждениям - на мероприятия по безопасности образовательных учреждений                         </t>
  </si>
  <si>
    <t>2.5.1</t>
  </si>
  <si>
    <t>5322042230</t>
  </si>
  <si>
    <t>5341042430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</si>
  <si>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для обучающихся с ограниченными возможностями здоровья</t>
  </si>
  <si>
    <t xml:space="preserve">Предоставление субсидий на иные цели муниципальным бюджетным (автономным) учреждениям - общеобразовательным организациям  для обучающихся с ограниченными возможностями здоровья </t>
  </si>
  <si>
    <t>Финансовое обеспечение муниципального задания на оказание муниципальных услуг (выполнение работ) общеобразовательными организациями (проведение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</si>
</sst>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left" vertical="center" wrapText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1731604</xdr:colOff>
          <xdr:row>4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6FDD157-FB5D-249D-51EA-BF23DBF42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C2D76-C437-428B-A284-55BC7AF53486}">
  <dimension ref="A1"/>
  <sheetViews>
    <sheetView workbookViewId="0">
      <selection activeCell="A13" sqref="A13"/>
    </sheetView>
  </sheetViews>
  <sheetFormatPr defaultRowHeight="15" x14ac:dyDescent="0.25"/>
  <cols>
    <col min="1" max="1" width="84.42578125" customWidth="1"/>
    <col min="2" max="2" width="15.140625" bestFit="1" customWidth="1"/>
    <col min="3" max="3" width="10.28515625" bestFit="1" customWidth="1"/>
    <col min="4" max="4" width="81.140625" bestFit="1" customWidth="1"/>
  </cols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Объект упаковщика для оболочки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1733550</xdr:colOff>
                <xdr:row>4</xdr:row>
                <xdr:rowOff>76200</xdr:rowOff>
              </to>
            </anchor>
          </objectPr>
        </oleObject>
      </mc:Choice>
      <mc:Fallback>
        <oleObject progId="Объект упаковщика для оболочки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7"/>
  <sheetViews>
    <sheetView tabSelected="1" zoomScaleNormal="100" zoomScaleSheetLayoutView="90" workbookViewId="0">
      <selection activeCell="A9" sqref="A9:J9"/>
    </sheetView>
  </sheetViews>
  <sheetFormatPr defaultRowHeight="15" x14ac:dyDescent="0.25"/>
  <cols>
    <col min="1" max="1" width="9.140625" style="2"/>
    <col min="2" max="2" width="59.140625" style="2" customWidth="1"/>
    <col min="3" max="3" width="17.42578125" style="2" customWidth="1"/>
    <col min="4" max="7" width="9.140625" style="2"/>
    <col min="8" max="8" width="11.7109375" style="2" customWidth="1"/>
    <col min="9" max="9" width="11.5703125" style="2" customWidth="1"/>
    <col min="10" max="10" width="21.140625" style="2" customWidth="1"/>
    <col min="11" max="16384" width="9.140625" style="2"/>
  </cols>
  <sheetData>
    <row r="1" spans="1:10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11" t="s">
        <v>11</v>
      </c>
    </row>
    <row r="2" spans="1:10" ht="18.75" x14ac:dyDescent="0.3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</row>
    <row r="4" spans="1:10" ht="37.5" customHeight="1" x14ac:dyDescent="0.25">
      <c r="A4" s="1" t="s">
        <v>0</v>
      </c>
      <c r="B4" s="44" t="s">
        <v>2</v>
      </c>
      <c r="C4" s="44" t="s">
        <v>3</v>
      </c>
      <c r="D4" s="44" t="s">
        <v>4</v>
      </c>
      <c r="E4" s="44"/>
      <c r="F4" s="44" t="s">
        <v>5</v>
      </c>
      <c r="G4" s="44"/>
      <c r="H4" s="44" t="s">
        <v>6</v>
      </c>
      <c r="I4" s="44"/>
      <c r="J4" s="44" t="s">
        <v>200</v>
      </c>
    </row>
    <row r="5" spans="1:10" ht="66" customHeight="1" x14ac:dyDescent="0.25">
      <c r="A5" s="1" t="s">
        <v>1</v>
      </c>
      <c r="B5" s="44"/>
      <c r="C5" s="44"/>
      <c r="D5" s="1" t="s">
        <v>7</v>
      </c>
      <c r="E5" s="1" t="s">
        <v>8</v>
      </c>
      <c r="F5" s="1" t="s">
        <v>7</v>
      </c>
      <c r="G5" s="1" t="s">
        <v>8</v>
      </c>
      <c r="H5" s="1" t="s">
        <v>9</v>
      </c>
      <c r="I5" s="1" t="s">
        <v>10</v>
      </c>
      <c r="J5" s="44"/>
    </row>
    <row r="6" spans="1:10" ht="15.7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4</v>
      </c>
      <c r="G6" s="1">
        <v>5</v>
      </c>
      <c r="H6" s="1">
        <v>8</v>
      </c>
      <c r="I6" s="1">
        <v>9</v>
      </c>
      <c r="J6" s="1">
        <v>10</v>
      </c>
    </row>
    <row r="7" spans="1:10" ht="26.25" customHeight="1" x14ac:dyDescent="0.25">
      <c r="A7" s="40" t="s">
        <v>76</v>
      </c>
      <c r="B7" s="41"/>
      <c r="C7" s="41"/>
      <c r="D7" s="41"/>
      <c r="E7" s="41"/>
      <c r="F7" s="41"/>
      <c r="G7" s="41"/>
      <c r="H7" s="41"/>
      <c r="I7" s="41"/>
      <c r="J7" s="42"/>
    </row>
    <row r="8" spans="1:10" ht="26.25" customHeight="1" x14ac:dyDescent="0.25">
      <c r="A8" s="3">
        <v>1</v>
      </c>
      <c r="B8" s="40" t="s">
        <v>77</v>
      </c>
      <c r="C8" s="41"/>
      <c r="D8" s="41"/>
      <c r="E8" s="41"/>
      <c r="F8" s="41"/>
      <c r="G8" s="41"/>
      <c r="H8" s="41"/>
      <c r="I8" s="41"/>
      <c r="J8" s="42"/>
    </row>
    <row r="9" spans="1:10" ht="22.5" customHeight="1" x14ac:dyDescent="0.25">
      <c r="A9" s="45" t="s">
        <v>201</v>
      </c>
      <c r="B9" s="46"/>
      <c r="C9" s="46"/>
      <c r="D9" s="46"/>
      <c r="E9" s="46"/>
      <c r="F9" s="46"/>
      <c r="G9" s="46"/>
      <c r="H9" s="46"/>
      <c r="I9" s="46"/>
      <c r="J9" s="47"/>
    </row>
    <row r="10" spans="1:10" ht="31.5" customHeight="1" x14ac:dyDescent="0.25">
      <c r="A10" s="45" t="s">
        <v>174</v>
      </c>
      <c r="B10" s="46"/>
      <c r="C10" s="46"/>
      <c r="D10" s="46"/>
      <c r="E10" s="46"/>
      <c r="F10" s="46"/>
      <c r="G10" s="46"/>
      <c r="H10" s="46"/>
      <c r="I10" s="46"/>
      <c r="J10" s="47"/>
    </row>
    <row r="11" spans="1:10" ht="78.75" x14ac:dyDescent="0.25">
      <c r="A11" s="4" t="s">
        <v>31</v>
      </c>
      <c r="B11" s="12" t="s">
        <v>137</v>
      </c>
      <c r="C11" s="5" t="s">
        <v>78</v>
      </c>
      <c r="D11" s="6">
        <v>2023</v>
      </c>
      <c r="E11" s="6">
        <v>2025</v>
      </c>
      <c r="F11" s="6">
        <v>2023</v>
      </c>
      <c r="G11" s="6">
        <v>2023</v>
      </c>
      <c r="H11" s="6">
        <v>100</v>
      </c>
      <c r="I11" s="6"/>
      <c r="J11" s="6" t="s">
        <v>166</v>
      </c>
    </row>
    <row r="12" spans="1:10" ht="31.5" customHeight="1" x14ac:dyDescent="0.25">
      <c r="A12" s="45" t="s">
        <v>175</v>
      </c>
      <c r="B12" s="46"/>
      <c r="C12" s="46"/>
      <c r="D12" s="46"/>
      <c r="E12" s="46"/>
      <c r="F12" s="46"/>
      <c r="G12" s="46"/>
      <c r="H12" s="46"/>
      <c r="I12" s="46"/>
      <c r="J12" s="47"/>
    </row>
    <row r="13" spans="1:10" ht="65.25" customHeight="1" x14ac:dyDescent="0.25">
      <c r="A13" s="4" t="s">
        <v>32</v>
      </c>
      <c r="B13" s="12" t="s">
        <v>133</v>
      </c>
      <c r="C13" s="5" t="s">
        <v>78</v>
      </c>
      <c r="D13" s="6">
        <v>2023</v>
      </c>
      <c r="E13" s="6">
        <v>2025</v>
      </c>
      <c r="F13" s="6">
        <v>2023</v>
      </c>
      <c r="G13" s="6">
        <v>2023</v>
      </c>
      <c r="H13" s="6">
        <v>58.2</v>
      </c>
      <c r="I13" s="6"/>
      <c r="J13" s="6" t="s">
        <v>166</v>
      </c>
    </row>
    <row r="14" spans="1:10" ht="57.75" customHeight="1" x14ac:dyDescent="0.25">
      <c r="A14" s="4" t="s">
        <v>33</v>
      </c>
      <c r="B14" s="12" t="s">
        <v>138</v>
      </c>
      <c r="C14" s="5" t="s">
        <v>78</v>
      </c>
      <c r="D14" s="6">
        <v>2023</v>
      </c>
      <c r="E14" s="6">
        <v>2025</v>
      </c>
      <c r="F14" s="6">
        <v>2023</v>
      </c>
      <c r="G14" s="6">
        <v>2023</v>
      </c>
      <c r="H14" s="6">
        <v>58.2</v>
      </c>
      <c r="I14" s="6"/>
      <c r="J14" s="6" t="s">
        <v>166</v>
      </c>
    </row>
    <row r="15" spans="1:10" ht="100.5" customHeight="1" x14ac:dyDescent="0.25">
      <c r="A15" s="4" t="s">
        <v>34</v>
      </c>
      <c r="B15" s="26" t="s">
        <v>136</v>
      </c>
      <c r="C15" s="33" t="s">
        <v>78</v>
      </c>
      <c r="D15" s="6">
        <v>2023</v>
      </c>
      <c r="E15" s="6">
        <v>2025</v>
      </c>
      <c r="F15" s="6">
        <v>2023</v>
      </c>
      <c r="G15" s="6">
        <v>2023</v>
      </c>
      <c r="H15" s="6">
        <v>58.2</v>
      </c>
      <c r="I15" s="6"/>
      <c r="J15" s="6" t="s">
        <v>166</v>
      </c>
    </row>
    <row r="16" spans="1:10" ht="99.75" customHeight="1" x14ac:dyDescent="0.25">
      <c r="A16" s="4" t="s">
        <v>35</v>
      </c>
      <c r="B16" s="12" t="s">
        <v>135</v>
      </c>
      <c r="C16" s="5" t="s">
        <v>78</v>
      </c>
      <c r="D16" s="6">
        <v>2023</v>
      </c>
      <c r="E16" s="6">
        <v>2025</v>
      </c>
      <c r="F16" s="6">
        <v>2023</v>
      </c>
      <c r="G16" s="6">
        <v>2023</v>
      </c>
      <c r="H16" s="6">
        <v>58.2</v>
      </c>
      <c r="I16" s="6"/>
      <c r="J16" s="6" t="s">
        <v>166</v>
      </c>
    </row>
    <row r="17" spans="1:10" ht="126" customHeight="1" x14ac:dyDescent="0.25">
      <c r="A17" s="4" t="s">
        <v>36</v>
      </c>
      <c r="B17" s="12" t="s">
        <v>134</v>
      </c>
      <c r="C17" s="5" t="s">
        <v>78</v>
      </c>
      <c r="D17" s="6">
        <v>2023</v>
      </c>
      <c r="E17" s="6">
        <v>2025</v>
      </c>
      <c r="F17" s="6">
        <v>2023</v>
      </c>
      <c r="G17" s="6">
        <v>2023</v>
      </c>
      <c r="H17" s="6">
        <v>100</v>
      </c>
      <c r="I17" s="6"/>
      <c r="J17" s="6" t="s">
        <v>166</v>
      </c>
    </row>
    <row r="18" spans="1:10" ht="31.5" customHeight="1" x14ac:dyDescent="0.25">
      <c r="A18" s="45" t="s">
        <v>202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0" ht="94.5" x14ac:dyDescent="0.25">
      <c r="A19" s="4" t="s">
        <v>37</v>
      </c>
      <c r="B19" s="12" t="s">
        <v>176</v>
      </c>
      <c r="C19" s="5" t="s">
        <v>78</v>
      </c>
      <c r="D19" s="6">
        <v>2023</v>
      </c>
      <c r="E19" s="6">
        <v>2025</v>
      </c>
      <c r="F19" s="6">
        <v>2023</v>
      </c>
      <c r="G19" s="6">
        <v>2023</v>
      </c>
      <c r="H19" s="6">
        <v>100</v>
      </c>
      <c r="I19" s="6"/>
      <c r="J19" s="6" t="s">
        <v>233</v>
      </c>
    </row>
    <row r="20" spans="1:10" ht="26.25" customHeight="1" x14ac:dyDescent="0.25">
      <c r="A20" s="3">
        <v>2</v>
      </c>
      <c r="B20" s="40" t="s">
        <v>79</v>
      </c>
      <c r="C20" s="41"/>
      <c r="D20" s="41"/>
      <c r="E20" s="41"/>
      <c r="F20" s="41"/>
      <c r="G20" s="41"/>
      <c r="H20" s="41"/>
      <c r="I20" s="41"/>
      <c r="J20" s="42"/>
    </row>
    <row r="21" spans="1:10" ht="36" customHeight="1" x14ac:dyDescent="0.25">
      <c r="A21" s="45" t="s">
        <v>169</v>
      </c>
      <c r="B21" s="46"/>
      <c r="C21" s="46"/>
      <c r="D21" s="46"/>
      <c r="E21" s="46"/>
      <c r="F21" s="46"/>
      <c r="G21" s="46"/>
      <c r="H21" s="46"/>
      <c r="I21" s="46"/>
      <c r="J21" s="47"/>
    </row>
    <row r="22" spans="1:10" ht="62.25" customHeight="1" x14ac:dyDescent="0.25">
      <c r="A22" s="45" t="s">
        <v>168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0" ht="30" customHeight="1" x14ac:dyDescent="0.25">
      <c r="A23" s="45" t="s">
        <v>203</v>
      </c>
      <c r="B23" s="46"/>
      <c r="C23" s="46"/>
      <c r="D23" s="46"/>
      <c r="E23" s="46"/>
      <c r="F23" s="46"/>
      <c r="G23" s="46"/>
      <c r="H23" s="46"/>
      <c r="I23" s="46"/>
      <c r="J23" s="47"/>
    </row>
    <row r="24" spans="1:10" ht="30" customHeight="1" x14ac:dyDescent="0.25">
      <c r="A24" s="45" t="s">
        <v>171</v>
      </c>
      <c r="B24" s="46"/>
      <c r="C24" s="46"/>
      <c r="D24" s="46"/>
      <c r="E24" s="46"/>
      <c r="F24" s="46"/>
      <c r="G24" s="46"/>
      <c r="H24" s="46"/>
      <c r="I24" s="46"/>
      <c r="J24" s="47"/>
    </row>
    <row r="25" spans="1:10" ht="128.25" customHeight="1" x14ac:dyDescent="0.25">
      <c r="A25" s="4" t="s">
        <v>39</v>
      </c>
      <c r="B25" s="12" t="s">
        <v>178</v>
      </c>
      <c r="C25" s="5" t="s">
        <v>78</v>
      </c>
      <c r="D25" s="6">
        <v>2023</v>
      </c>
      <c r="E25" s="6">
        <v>2025</v>
      </c>
      <c r="F25" s="6">
        <v>2023</v>
      </c>
      <c r="G25" s="6">
        <v>2023</v>
      </c>
      <c r="H25" s="6" t="s">
        <v>199</v>
      </c>
      <c r="I25" s="6"/>
      <c r="J25" s="6" t="s">
        <v>166</v>
      </c>
    </row>
    <row r="26" spans="1:10" ht="122.25" customHeight="1" x14ac:dyDescent="0.25">
      <c r="A26" s="4" t="s">
        <v>40</v>
      </c>
      <c r="B26" s="12" t="s">
        <v>139</v>
      </c>
      <c r="C26" s="5" t="s">
        <v>78</v>
      </c>
      <c r="D26" s="6">
        <v>2023</v>
      </c>
      <c r="E26" s="6">
        <v>2025</v>
      </c>
      <c r="F26" s="6">
        <v>2023</v>
      </c>
      <c r="G26" s="6">
        <v>2023</v>
      </c>
      <c r="H26" s="6" t="s">
        <v>199</v>
      </c>
      <c r="I26" s="6"/>
      <c r="J26" s="6" t="s">
        <v>166</v>
      </c>
    </row>
    <row r="27" spans="1:10" ht="73.5" customHeight="1" x14ac:dyDescent="0.25">
      <c r="A27" s="4" t="s">
        <v>41</v>
      </c>
      <c r="B27" s="12" t="s">
        <v>133</v>
      </c>
      <c r="C27" s="5" t="s">
        <v>78</v>
      </c>
      <c r="D27" s="6">
        <v>2023</v>
      </c>
      <c r="E27" s="6">
        <v>2025</v>
      </c>
      <c r="F27" s="6">
        <v>2023</v>
      </c>
      <c r="G27" s="6">
        <v>2023</v>
      </c>
      <c r="H27" s="6">
        <v>100</v>
      </c>
      <c r="I27" s="6"/>
      <c r="J27" s="6" t="s">
        <v>166</v>
      </c>
    </row>
    <row r="28" spans="1:10" s="32" customFormat="1" ht="63" x14ac:dyDescent="0.25">
      <c r="A28" s="4" t="s">
        <v>42</v>
      </c>
      <c r="B28" s="12" t="s">
        <v>140</v>
      </c>
      <c r="C28" s="20" t="s">
        <v>78</v>
      </c>
      <c r="D28" s="6">
        <v>2023</v>
      </c>
      <c r="E28" s="6">
        <v>2025</v>
      </c>
      <c r="F28" s="21">
        <v>2023</v>
      </c>
      <c r="G28" s="21">
        <v>2023</v>
      </c>
      <c r="H28" s="21">
        <v>100</v>
      </c>
      <c r="I28" s="21"/>
      <c r="J28" s="6" t="s">
        <v>166</v>
      </c>
    </row>
    <row r="29" spans="1:10" ht="73.5" customHeight="1" x14ac:dyDescent="0.25">
      <c r="A29" s="4" t="s">
        <v>43</v>
      </c>
      <c r="B29" s="12" t="s">
        <v>181</v>
      </c>
      <c r="C29" s="5" t="s">
        <v>78</v>
      </c>
      <c r="D29" s="6">
        <v>2023</v>
      </c>
      <c r="E29" s="6">
        <v>2025</v>
      </c>
      <c r="F29" s="6">
        <v>2023</v>
      </c>
      <c r="G29" s="6">
        <v>2023</v>
      </c>
      <c r="H29" s="6">
        <v>100</v>
      </c>
      <c r="I29" s="6"/>
      <c r="J29" s="6" t="s">
        <v>166</v>
      </c>
    </row>
    <row r="30" spans="1:10" ht="152.25" customHeight="1" x14ac:dyDescent="0.25">
      <c r="A30" s="4" t="s">
        <v>44</v>
      </c>
      <c r="B30" s="26" t="s">
        <v>145</v>
      </c>
      <c r="C30" s="33" t="s">
        <v>78</v>
      </c>
      <c r="D30" s="6">
        <v>2023</v>
      </c>
      <c r="E30" s="6">
        <v>2025</v>
      </c>
      <c r="F30" s="6">
        <v>2023</v>
      </c>
      <c r="G30" s="6">
        <v>2023</v>
      </c>
      <c r="H30" s="6">
        <v>100</v>
      </c>
      <c r="I30" s="6"/>
      <c r="J30" s="6" t="s">
        <v>166</v>
      </c>
    </row>
    <row r="31" spans="1:10" ht="43.5" customHeight="1" x14ac:dyDescent="0.25">
      <c r="A31" s="4" t="s">
        <v>49</v>
      </c>
      <c r="B31" s="12" t="s">
        <v>128</v>
      </c>
      <c r="C31" s="5" t="s">
        <v>78</v>
      </c>
      <c r="D31" s="6">
        <v>2023</v>
      </c>
      <c r="E31" s="6">
        <v>2025</v>
      </c>
      <c r="F31" s="6">
        <v>2023</v>
      </c>
      <c r="G31" s="6">
        <v>2023</v>
      </c>
      <c r="H31" s="6">
        <v>100</v>
      </c>
      <c r="I31" s="6"/>
      <c r="J31" s="6" t="s">
        <v>166</v>
      </c>
    </row>
    <row r="32" spans="1:10" ht="35.25" customHeight="1" x14ac:dyDescent="0.25">
      <c r="A32" s="4" t="s">
        <v>54</v>
      </c>
      <c r="B32" s="12" t="s">
        <v>204</v>
      </c>
      <c r="C32" s="5" t="s">
        <v>78</v>
      </c>
      <c r="D32" s="6">
        <v>2023</v>
      </c>
      <c r="E32" s="6">
        <v>2025</v>
      </c>
      <c r="F32" s="6" t="s">
        <v>234</v>
      </c>
      <c r="G32" s="6" t="s">
        <v>234</v>
      </c>
      <c r="H32" s="6" t="s">
        <v>234</v>
      </c>
      <c r="I32" s="6" t="s">
        <v>234</v>
      </c>
      <c r="J32" s="6" t="s">
        <v>234</v>
      </c>
    </row>
    <row r="33" spans="1:10" ht="30" customHeight="1" x14ac:dyDescent="0.25">
      <c r="A33" s="45" t="s">
        <v>205</v>
      </c>
      <c r="B33" s="46"/>
      <c r="C33" s="46"/>
      <c r="D33" s="46"/>
      <c r="E33" s="46"/>
      <c r="F33" s="46"/>
      <c r="G33" s="46"/>
      <c r="H33" s="46"/>
      <c r="I33" s="46"/>
      <c r="J33" s="47"/>
    </row>
    <row r="34" spans="1:10" ht="59.25" customHeight="1" x14ac:dyDescent="0.25">
      <c r="A34" s="4" t="s">
        <v>45</v>
      </c>
      <c r="B34" s="12" t="s">
        <v>129</v>
      </c>
      <c r="C34" s="5" t="s">
        <v>78</v>
      </c>
      <c r="D34" s="6">
        <v>2023</v>
      </c>
      <c r="E34" s="6">
        <v>2025</v>
      </c>
      <c r="F34" s="6">
        <v>2023</v>
      </c>
      <c r="G34" s="6">
        <v>2023</v>
      </c>
      <c r="H34" s="6">
        <v>100</v>
      </c>
      <c r="I34" s="6"/>
      <c r="J34" s="6" t="s">
        <v>166</v>
      </c>
    </row>
    <row r="35" spans="1:10" s="32" customFormat="1" ht="85.5" customHeight="1" x14ac:dyDescent="0.25">
      <c r="A35" s="4" t="s">
        <v>46</v>
      </c>
      <c r="B35" s="12" t="s">
        <v>141</v>
      </c>
      <c r="C35" s="20" t="s">
        <v>78</v>
      </c>
      <c r="D35" s="6">
        <v>2023</v>
      </c>
      <c r="E35" s="6">
        <v>2025</v>
      </c>
      <c r="F35" s="6">
        <v>2023</v>
      </c>
      <c r="G35" s="6">
        <v>2023</v>
      </c>
      <c r="H35" s="6">
        <v>100</v>
      </c>
      <c r="I35" s="6"/>
      <c r="J35" s="6" t="s">
        <v>166</v>
      </c>
    </row>
    <row r="36" spans="1:10" ht="82.5" customHeight="1" x14ac:dyDescent="0.25">
      <c r="A36" s="4" t="s">
        <v>47</v>
      </c>
      <c r="B36" s="12" t="s">
        <v>142</v>
      </c>
      <c r="C36" s="5" t="s">
        <v>78</v>
      </c>
      <c r="D36" s="6">
        <v>2023</v>
      </c>
      <c r="E36" s="6">
        <v>2025</v>
      </c>
      <c r="F36" s="6">
        <v>2023</v>
      </c>
      <c r="G36" s="6">
        <v>2023</v>
      </c>
      <c r="H36" s="6">
        <v>100</v>
      </c>
      <c r="I36" s="6"/>
      <c r="J36" s="6" t="s">
        <v>166</v>
      </c>
    </row>
    <row r="37" spans="1:10" ht="120" customHeight="1" x14ac:dyDescent="0.25">
      <c r="A37" s="4" t="s">
        <v>56</v>
      </c>
      <c r="B37" s="12" t="s">
        <v>206</v>
      </c>
      <c r="C37" s="5" t="s">
        <v>78</v>
      </c>
      <c r="D37" s="6">
        <v>2023</v>
      </c>
      <c r="E37" s="6">
        <v>2025</v>
      </c>
      <c r="F37" s="6">
        <v>2023</v>
      </c>
      <c r="G37" s="6">
        <v>2023</v>
      </c>
      <c r="H37" s="6">
        <v>100</v>
      </c>
      <c r="I37" s="6"/>
      <c r="J37" s="6" t="s">
        <v>166</v>
      </c>
    </row>
    <row r="38" spans="1:10" ht="30" customHeight="1" x14ac:dyDescent="0.25">
      <c r="A38" s="45" t="s">
        <v>207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0" ht="52.5" customHeight="1" x14ac:dyDescent="0.25">
      <c r="A39" s="4" t="s">
        <v>51</v>
      </c>
      <c r="B39" s="12" t="s">
        <v>143</v>
      </c>
      <c r="C39" s="5" t="s">
        <v>78</v>
      </c>
      <c r="D39" s="6">
        <v>2023</v>
      </c>
      <c r="E39" s="6">
        <v>2025</v>
      </c>
      <c r="F39" s="6">
        <v>2023</v>
      </c>
      <c r="G39" s="6">
        <v>2023</v>
      </c>
      <c r="H39" s="5" t="s">
        <v>235</v>
      </c>
      <c r="I39" s="6"/>
      <c r="J39" s="6" t="s">
        <v>166</v>
      </c>
    </row>
    <row r="40" spans="1:10" ht="49.5" customHeight="1" x14ac:dyDescent="0.25">
      <c r="A40" s="45" t="s">
        <v>208</v>
      </c>
      <c r="B40" s="46"/>
      <c r="C40" s="46"/>
      <c r="D40" s="46"/>
      <c r="E40" s="46"/>
      <c r="F40" s="46"/>
      <c r="G40" s="46"/>
      <c r="H40" s="46"/>
      <c r="I40" s="46"/>
      <c r="J40" s="47"/>
    </row>
    <row r="41" spans="1:10" ht="98.25" customHeight="1" x14ac:dyDescent="0.25">
      <c r="A41" s="4" t="s">
        <v>48</v>
      </c>
      <c r="B41" s="12" t="s">
        <v>209</v>
      </c>
      <c r="C41" s="5" t="s">
        <v>78</v>
      </c>
      <c r="D41" s="6">
        <v>2024</v>
      </c>
      <c r="E41" s="6">
        <v>2024</v>
      </c>
      <c r="F41" s="6" t="s">
        <v>234</v>
      </c>
      <c r="G41" s="6" t="s">
        <v>234</v>
      </c>
      <c r="H41" s="6" t="s">
        <v>234</v>
      </c>
      <c r="I41" s="6" t="s">
        <v>234</v>
      </c>
      <c r="J41" s="6" t="s">
        <v>234</v>
      </c>
    </row>
    <row r="42" spans="1:10" ht="30" customHeight="1" x14ac:dyDescent="0.25">
      <c r="A42" s="45" t="s">
        <v>210</v>
      </c>
      <c r="B42" s="46"/>
      <c r="C42" s="46"/>
      <c r="D42" s="46"/>
      <c r="E42" s="46"/>
      <c r="F42" s="46"/>
      <c r="G42" s="46"/>
      <c r="H42" s="46"/>
      <c r="I42" s="46"/>
      <c r="J42" s="47"/>
    </row>
    <row r="43" spans="1:10" ht="99.75" customHeight="1" x14ac:dyDescent="0.25">
      <c r="A43" s="4" t="s">
        <v>53</v>
      </c>
      <c r="B43" s="26" t="s">
        <v>146</v>
      </c>
      <c r="C43" s="33" t="s">
        <v>78</v>
      </c>
      <c r="D43" s="6">
        <v>2023</v>
      </c>
      <c r="E43" s="6">
        <v>2025</v>
      </c>
      <c r="F43" s="6">
        <v>2023</v>
      </c>
      <c r="G43" s="6">
        <v>2023</v>
      </c>
      <c r="H43" s="6" t="s">
        <v>236</v>
      </c>
      <c r="I43" s="6"/>
      <c r="J43" s="6" t="s">
        <v>166</v>
      </c>
    </row>
    <row r="44" spans="1:10" ht="30" customHeight="1" x14ac:dyDescent="0.25">
      <c r="A44" s="45" t="s">
        <v>211</v>
      </c>
      <c r="B44" s="46"/>
      <c r="C44" s="46"/>
      <c r="D44" s="46"/>
      <c r="E44" s="46"/>
      <c r="F44" s="46"/>
      <c r="G44" s="46"/>
      <c r="H44" s="46"/>
      <c r="I44" s="46"/>
      <c r="J44" s="47"/>
    </row>
    <row r="45" spans="1:10" ht="42.75" customHeight="1" x14ac:dyDescent="0.25">
      <c r="A45" s="4" t="s">
        <v>50</v>
      </c>
      <c r="B45" s="12" t="s">
        <v>144</v>
      </c>
      <c r="C45" s="5" t="s">
        <v>78</v>
      </c>
      <c r="D45" s="6">
        <v>2023</v>
      </c>
      <c r="E45" s="6">
        <v>2025</v>
      </c>
      <c r="F45" s="6">
        <v>2023</v>
      </c>
      <c r="G45" s="6">
        <v>2023</v>
      </c>
      <c r="H45" s="5" t="s">
        <v>235</v>
      </c>
      <c r="I45" s="6"/>
      <c r="J45" s="6" t="s">
        <v>166</v>
      </c>
    </row>
    <row r="46" spans="1:10" ht="30" customHeight="1" x14ac:dyDescent="0.25">
      <c r="A46" s="45" t="s">
        <v>212</v>
      </c>
      <c r="B46" s="46"/>
      <c r="C46" s="46"/>
      <c r="D46" s="46"/>
      <c r="E46" s="46"/>
      <c r="F46" s="46"/>
      <c r="G46" s="46"/>
      <c r="H46" s="46"/>
      <c r="I46" s="46"/>
      <c r="J46" s="47"/>
    </row>
    <row r="47" spans="1:10" ht="121.5" customHeight="1" x14ac:dyDescent="0.25">
      <c r="A47" s="4" t="s">
        <v>55</v>
      </c>
      <c r="B47" s="12" t="s">
        <v>213</v>
      </c>
      <c r="C47" s="5" t="s">
        <v>78</v>
      </c>
      <c r="D47" s="6">
        <v>2024</v>
      </c>
      <c r="E47" s="6">
        <v>2024</v>
      </c>
      <c r="F47" s="6" t="s">
        <v>234</v>
      </c>
      <c r="G47" s="6" t="s">
        <v>234</v>
      </c>
      <c r="H47" s="6" t="s">
        <v>234</v>
      </c>
      <c r="I47" s="6" t="s">
        <v>234</v>
      </c>
      <c r="J47" s="6" t="s">
        <v>234</v>
      </c>
    </row>
    <row r="48" spans="1:10" ht="30" customHeight="1" x14ac:dyDescent="0.25">
      <c r="A48" s="45" t="s">
        <v>214</v>
      </c>
      <c r="B48" s="46"/>
      <c r="C48" s="46"/>
      <c r="D48" s="46"/>
      <c r="E48" s="46"/>
      <c r="F48" s="46"/>
      <c r="G48" s="46"/>
      <c r="H48" s="46"/>
      <c r="I48" s="46"/>
      <c r="J48" s="47"/>
    </row>
    <row r="49" spans="1:10" ht="66.75" customHeight="1" x14ac:dyDescent="0.25">
      <c r="A49" s="4" t="s">
        <v>52</v>
      </c>
      <c r="B49" s="12" t="s">
        <v>215</v>
      </c>
      <c r="C49" s="5" t="s">
        <v>78</v>
      </c>
      <c r="D49" s="6">
        <v>2023</v>
      </c>
      <c r="E49" s="6">
        <v>2025</v>
      </c>
      <c r="F49" s="6">
        <v>2023</v>
      </c>
      <c r="G49" s="6">
        <v>2023</v>
      </c>
      <c r="H49" s="6">
        <v>17</v>
      </c>
      <c r="I49" s="6"/>
      <c r="J49" s="6" t="s">
        <v>166</v>
      </c>
    </row>
    <row r="50" spans="1:10" ht="26.25" customHeight="1" x14ac:dyDescent="0.25">
      <c r="A50" s="3">
        <v>3</v>
      </c>
      <c r="B50" s="40" t="s">
        <v>80</v>
      </c>
      <c r="C50" s="41"/>
      <c r="D50" s="41"/>
      <c r="E50" s="41"/>
      <c r="F50" s="41"/>
      <c r="G50" s="41"/>
      <c r="H50" s="41"/>
      <c r="I50" s="41"/>
      <c r="J50" s="42"/>
    </row>
    <row r="51" spans="1:10" ht="31.5" customHeight="1" x14ac:dyDescent="0.25">
      <c r="A51" s="45" t="s">
        <v>216</v>
      </c>
      <c r="B51" s="46"/>
      <c r="C51" s="46"/>
      <c r="D51" s="46"/>
      <c r="E51" s="46"/>
      <c r="F51" s="46"/>
      <c r="G51" s="46"/>
      <c r="H51" s="46"/>
      <c r="I51" s="46"/>
      <c r="J51" s="47"/>
    </row>
    <row r="52" spans="1:10" ht="21" customHeight="1" x14ac:dyDescent="0.25">
      <c r="A52" s="45" t="s">
        <v>217</v>
      </c>
      <c r="B52" s="46"/>
      <c r="C52" s="46"/>
      <c r="D52" s="46"/>
      <c r="E52" s="46"/>
      <c r="F52" s="46"/>
      <c r="G52" s="46"/>
      <c r="H52" s="46"/>
      <c r="I52" s="46"/>
      <c r="J52" s="47"/>
    </row>
    <row r="53" spans="1:10" ht="63" x14ac:dyDescent="0.25">
      <c r="A53" s="4" t="s">
        <v>58</v>
      </c>
      <c r="B53" s="12" t="s">
        <v>133</v>
      </c>
      <c r="C53" s="5" t="s">
        <v>78</v>
      </c>
      <c r="D53" s="6">
        <v>2023</v>
      </c>
      <c r="E53" s="6">
        <v>2025</v>
      </c>
      <c r="F53" s="6">
        <v>2023</v>
      </c>
      <c r="G53" s="6">
        <v>2023</v>
      </c>
      <c r="H53" s="6">
        <v>80</v>
      </c>
      <c r="I53" s="6"/>
      <c r="J53" s="6" t="s">
        <v>166</v>
      </c>
    </row>
    <row r="54" spans="1:10" ht="47.25" x14ac:dyDescent="0.25">
      <c r="A54" s="4" t="s">
        <v>59</v>
      </c>
      <c r="B54" s="12" t="s">
        <v>147</v>
      </c>
      <c r="C54" s="5" t="s">
        <v>78</v>
      </c>
      <c r="D54" s="6">
        <v>2023</v>
      </c>
      <c r="E54" s="6">
        <v>2025</v>
      </c>
      <c r="F54" s="6">
        <v>2023</v>
      </c>
      <c r="G54" s="6">
        <v>2023</v>
      </c>
      <c r="H54" s="6">
        <v>80</v>
      </c>
      <c r="I54" s="6"/>
      <c r="J54" s="6" t="s">
        <v>166</v>
      </c>
    </row>
    <row r="55" spans="1:10" ht="26.25" customHeight="1" x14ac:dyDescent="0.25">
      <c r="A55" s="3">
        <v>4</v>
      </c>
      <c r="B55" s="40" t="s">
        <v>81</v>
      </c>
      <c r="C55" s="41"/>
      <c r="D55" s="41"/>
      <c r="E55" s="41"/>
      <c r="F55" s="41"/>
      <c r="G55" s="41"/>
      <c r="H55" s="41"/>
      <c r="I55" s="41"/>
      <c r="J55" s="42"/>
    </row>
    <row r="56" spans="1:10" ht="33.75" customHeight="1" x14ac:dyDescent="0.25">
      <c r="A56" s="45" t="s">
        <v>218</v>
      </c>
      <c r="B56" s="46"/>
      <c r="C56" s="46"/>
      <c r="D56" s="46"/>
      <c r="E56" s="46"/>
      <c r="F56" s="46"/>
      <c r="G56" s="46"/>
      <c r="H56" s="46"/>
      <c r="I56" s="46"/>
      <c r="J56" s="47"/>
    </row>
    <row r="57" spans="1:10" ht="19.5" customHeight="1" x14ac:dyDescent="0.25">
      <c r="A57" s="45" t="s">
        <v>170</v>
      </c>
      <c r="B57" s="46"/>
      <c r="C57" s="46"/>
      <c r="D57" s="46"/>
      <c r="E57" s="46"/>
      <c r="F57" s="46"/>
      <c r="G57" s="46"/>
      <c r="H57" s="46"/>
      <c r="I57" s="46"/>
      <c r="J57" s="47"/>
    </row>
    <row r="58" spans="1:10" ht="48" customHeight="1" x14ac:dyDescent="0.25">
      <c r="A58" s="4" t="s">
        <v>61</v>
      </c>
      <c r="B58" s="12" t="s">
        <v>148</v>
      </c>
      <c r="C58" s="5" t="s">
        <v>78</v>
      </c>
      <c r="D58" s="6">
        <v>2023</v>
      </c>
      <c r="E58" s="6">
        <v>2025</v>
      </c>
      <c r="F58" s="6">
        <v>2023</v>
      </c>
      <c r="G58" s="6">
        <v>2023</v>
      </c>
      <c r="H58" s="34">
        <v>0.34</v>
      </c>
      <c r="I58" s="6"/>
      <c r="J58" s="6" t="s">
        <v>166</v>
      </c>
    </row>
    <row r="59" spans="1:10" ht="76.5" customHeight="1" x14ac:dyDescent="0.25">
      <c r="A59" s="4" t="s">
        <v>62</v>
      </c>
      <c r="B59" s="12" t="s">
        <v>149</v>
      </c>
      <c r="C59" s="5" t="s">
        <v>78</v>
      </c>
      <c r="D59" s="6">
        <v>2023</v>
      </c>
      <c r="E59" s="6">
        <v>2025</v>
      </c>
      <c r="F59" s="6">
        <v>2023</v>
      </c>
      <c r="G59" s="6">
        <v>2023</v>
      </c>
      <c r="H59" s="34">
        <v>0.9</v>
      </c>
      <c r="I59" s="6"/>
      <c r="J59" s="6" t="s">
        <v>166</v>
      </c>
    </row>
    <row r="60" spans="1:10" ht="63" x14ac:dyDescent="0.25">
      <c r="A60" s="4" t="s">
        <v>63</v>
      </c>
      <c r="B60" s="12" t="s">
        <v>164</v>
      </c>
      <c r="C60" s="5" t="s">
        <v>78</v>
      </c>
      <c r="D60" s="6">
        <v>2023</v>
      </c>
      <c r="E60" s="6">
        <v>2025</v>
      </c>
      <c r="F60" s="6">
        <v>2023</v>
      </c>
      <c r="G60" s="6">
        <v>2023</v>
      </c>
      <c r="H60" s="34">
        <v>0.1</v>
      </c>
      <c r="I60" s="6"/>
      <c r="J60" s="6" t="s">
        <v>166</v>
      </c>
    </row>
    <row r="61" spans="1:10" ht="69" customHeight="1" x14ac:dyDescent="0.25">
      <c r="A61" s="4" t="s">
        <v>64</v>
      </c>
      <c r="B61" s="12" t="s">
        <v>219</v>
      </c>
      <c r="C61" s="5" t="s">
        <v>78</v>
      </c>
      <c r="D61" s="6">
        <v>2023</v>
      </c>
      <c r="E61" s="6">
        <v>2025</v>
      </c>
      <c r="F61" s="6">
        <v>2023</v>
      </c>
      <c r="G61" s="6">
        <v>2023</v>
      </c>
      <c r="H61" s="34">
        <v>0.34</v>
      </c>
      <c r="I61" s="6"/>
      <c r="J61" s="6" t="s">
        <v>166</v>
      </c>
    </row>
    <row r="62" spans="1:10" ht="78.75" x14ac:dyDescent="0.25">
      <c r="A62" s="4" t="s">
        <v>65</v>
      </c>
      <c r="B62" s="12" t="s">
        <v>220</v>
      </c>
      <c r="C62" s="5" t="s">
        <v>78</v>
      </c>
      <c r="D62" s="6">
        <v>2023</v>
      </c>
      <c r="E62" s="6">
        <v>2025</v>
      </c>
      <c r="F62" s="6">
        <v>2023</v>
      </c>
      <c r="G62" s="6">
        <v>2023</v>
      </c>
      <c r="H62" s="34">
        <v>0.34</v>
      </c>
      <c r="I62" s="6"/>
      <c r="J62" s="6" t="s">
        <v>166</v>
      </c>
    </row>
    <row r="63" spans="1:10" ht="63" x14ac:dyDescent="0.25">
      <c r="A63" s="4" t="s">
        <v>66</v>
      </c>
      <c r="B63" s="12" t="s">
        <v>149</v>
      </c>
      <c r="C63" s="5" t="s">
        <v>78</v>
      </c>
      <c r="D63" s="6">
        <v>2023</v>
      </c>
      <c r="E63" s="6">
        <v>2025</v>
      </c>
      <c r="F63" s="6">
        <v>2023</v>
      </c>
      <c r="G63" s="6">
        <v>2023</v>
      </c>
      <c r="H63" s="34">
        <v>0.9</v>
      </c>
      <c r="I63" s="6"/>
      <c r="J63" s="6" t="s">
        <v>166</v>
      </c>
    </row>
    <row r="64" spans="1:10" ht="16.5" customHeight="1" x14ac:dyDescent="0.25">
      <c r="A64" s="45" t="s">
        <v>221</v>
      </c>
      <c r="B64" s="46"/>
      <c r="C64" s="46"/>
      <c r="D64" s="46"/>
      <c r="E64" s="46"/>
      <c r="F64" s="46"/>
      <c r="G64" s="46"/>
      <c r="H64" s="46"/>
      <c r="I64" s="46"/>
      <c r="J64" s="47"/>
    </row>
    <row r="65" spans="1:10" ht="47.25" x14ac:dyDescent="0.25">
      <c r="A65" s="4" t="s">
        <v>67</v>
      </c>
      <c r="B65" s="12" t="s">
        <v>188</v>
      </c>
      <c r="C65" s="5" t="s">
        <v>78</v>
      </c>
      <c r="D65" s="6">
        <v>2023</v>
      </c>
      <c r="E65" s="6">
        <v>2025</v>
      </c>
      <c r="F65" s="6">
        <v>2023</v>
      </c>
      <c r="G65" s="6">
        <v>2023</v>
      </c>
      <c r="H65" s="34" t="s">
        <v>237</v>
      </c>
      <c r="I65" s="6"/>
      <c r="J65" s="6" t="s">
        <v>166</v>
      </c>
    </row>
    <row r="66" spans="1:10" ht="33" customHeight="1" x14ac:dyDescent="0.25">
      <c r="A66" s="45" t="s">
        <v>222</v>
      </c>
      <c r="B66" s="46"/>
      <c r="C66" s="46"/>
      <c r="D66" s="46"/>
      <c r="E66" s="46"/>
      <c r="F66" s="46"/>
      <c r="G66" s="46"/>
      <c r="H66" s="46"/>
      <c r="I66" s="46"/>
      <c r="J66" s="47"/>
    </row>
    <row r="67" spans="1:10" ht="47.25" x14ac:dyDescent="0.25">
      <c r="A67" s="4" t="s">
        <v>223</v>
      </c>
      <c r="B67" s="12" t="s">
        <v>151</v>
      </c>
      <c r="C67" s="5" t="s">
        <v>78</v>
      </c>
      <c r="D67" s="6">
        <v>2023</v>
      </c>
      <c r="E67" s="6">
        <v>2025</v>
      </c>
      <c r="F67" s="6">
        <v>2023</v>
      </c>
      <c r="G67" s="6">
        <v>2023</v>
      </c>
      <c r="H67" s="34">
        <v>100</v>
      </c>
      <c r="I67" s="6"/>
      <c r="J67" s="6" t="s">
        <v>166</v>
      </c>
    </row>
    <row r="68" spans="1:10" ht="16.5" customHeight="1" x14ac:dyDescent="0.25">
      <c r="A68" s="45" t="s">
        <v>224</v>
      </c>
      <c r="B68" s="46"/>
      <c r="C68" s="46"/>
      <c r="D68" s="46"/>
      <c r="E68" s="46"/>
      <c r="F68" s="46"/>
      <c r="G68" s="46"/>
      <c r="H68" s="46"/>
      <c r="I68" s="46"/>
      <c r="J68" s="47"/>
    </row>
    <row r="69" spans="1:10" ht="47.25" x14ac:dyDescent="0.25">
      <c r="A69" s="4" t="s">
        <v>225</v>
      </c>
      <c r="B69" s="12" t="s">
        <v>190</v>
      </c>
      <c r="C69" s="5" t="s">
        <v>78</v>
      </c>
      <c r="D69" s="6">
        <v>2023</v>
      </c>
      <c r="E69" s="6">
        <v>2025</v>
      </c>
      <c r="F69" s="6">
        <v>2023</v>
      </c>
      <c r="G69" s="6">
        <v>2023</v>
      </c>
      <c r="H69" s="34">
        <v>7</v>
      </c>
      <c r="I69" s="6"/>
      <c r="J69" s="6" t="s">
        <v>166</v>
      </c>
    </row>
    <row r="70" spans="1:10" ht="26.25" customHeight="1" x14ac:dyDescent="0.25">
      <c r="A70" s="3">
        <v>5</v>
      </c>
      <c r="B70" s="40" t="s">
        <v>82</v>
      </c>
      <c r="C70" s="41"/>
      <c r="D70" s="41"/>
      <c r="E70" s="41"/>
      <c r="F70" s="41"/>
      <c r="G70" s="41"/>
      <c r="H70" s="41"/>
      <c r="I70" s="41"/>
      <c r="J70" s="42"/>
    </row>
    <row r="71" spans="1:10" ht="33.75" customHeight="1" x14ac:dyDescent="0.25">
      <c r="A71" s="45" t="s">
        <v>226</v>
      </c>
      <c r="B71" s="46"/>
      <c r="C71" s="46"/>
      <c r="D71" s="46"/>
      <c r="E71" s="46"/>
      <c r="F71" s="46"/>
      <c r="G71" s="46"/>
      <c r="H71" s="46"/>
      <c r="I71" s="46"/>
      <c r="J71" s="47"/>
    </row>
    <row r="72" spans="1:10" ht="34.5" customHeight="1" x14ac:dyDescent="0.25">
      <c r="A72" s="45" t="s">
        <v>227</v>
      </c>
      <c r="B72" s="46"/>
      <c r="C72" s="46"/>
      <c r="D72" s="46"/>
      <c r="E72" s="46"/>
      <c r="F72" s="46"/>
      <c r="G72" s="46"/>
      <c r="H72" s="46"/>
      <c r="I72" s="46"/>
      <c r="J72" s="47"/>
    </row>
    <row r="73" spans="1:10" ht="26.25" customHeight="1" x14ac:dyDescent="0.25">
      <c r="A73" s="45" t="s">
        <v>171</v>
      </c>
      <c r="B73" s="46"/>
      <c r="C73" s="46"/>
      <c r="D73" s="46"/>
      <c r="E73" s="46"/>
      <c r="F73" s="46"/>
      <c r="G73" s="46"/>
      <c r="H73" s="46"/>
      <c r="I73" s="46"/>
      <c r="J73" s="47"/>
    </row>
    <row r="74" spans="1:10" ht="31.5" x14ac:dyDescent="0.25">
      <c r="A74" s="4" t="s">
        <v>69</v>
      </c>
      <c r="B74" s="12" t="s">
        <v>130</v>
      </c>
      <c r="C74" s="5" t="s">
        <v>78</v>
      </c>
      <c r="D74" s="6">
        <v>2023</v>
      </c>
      <c r="E74" s="6">
        <v>2025</v>
      </c>
      <c r="F74" s="6">
        <v>2023</v>
      </c>
      <c r="G74" s="6">
        <v>2023</v>
      </c>
      <c r="H74" s="34">
        <v>100</v>
      </c>
      <c r="I74" s="6"/>
      <c r="J74" s="6" t="s">
        <v>166</v>
      </c>
    </row>
    <row r="75" spans="1:10" ht="44.25" customHeight="1" x14ac:dyDescent="0.25">
      <c r="A75" s="4" t="s">
        <v>71</v>
      </c>
      <c r="B75" s="12" t="s">
        <v>70</v>
      </c>
      <c r="C75" s="5" t="s">
        <v>78</v>
      </c>
      <c r="D75" s="6">
        <v>2023</v>
      </c>
      <c r="E75" s="6">
        <v>2025</v>
      </c>
      <c r="F75" s="6">
        <v>2023</v>
      </c>
      <c r="G75" s="6">
        <v>2023</v>
      </c>
      <c r="H75" s="34">
        <v>100</v>
      </c>
      <c r="I75" s="6"/>
      <c r="J75" s="6" t="s">
        <v>166</v>
      </c>
    </row>
    <row r="76" spans="1:10" s="32" customFormat="1" ht="107.25" customHeight="1" x14ac:dyDescent="0.25">
      <c r="A76" s="19" t="s">
        <v>72</v>
      </c>
      <c r="B76" s="12" t="s">
        <v>172</v>
      </c>
      <c r="C76" s="20" t="s">
        <v>78</v>
      </c>
      <c r="D76" s="6">
        <v>2023</v>
      </c>
      <c r="E76" s="6">
        <v>2025</v>
      </c>
      <c r="F76" s="6">
        <v>2023</v>
      </c>
      <c r="G76" s="6">
        <v>2023</v>
      </c>
      <c r="H76" s="34">
        <v>100</v>
      </c>
      <c r="I76" s="6"/>
      <c r="J76" s="6" t="s">
        <v>166</v>
      </c>
    </row>
    <row r="77" spans="1:10" ht="63" x14ac:dyDescent="0.25">
      <c r="A77" s="4" t="s">
        <v>152</v>
      </c>
      <c r="B77" s="12" t="s">
        <v>131</v>
      </c>
      <c r="C77" s="5" t="s">
        <v>78</v>
      </c>
      <c r="D77" s="6">
        <v>2023</v>
      </c>
      <c r="E77" s="6">
        <v>2025</v>
      </c>
      <c r="F77" s="6">
        <v>2023</v>
      </c>
      <c r="G77" s="6">
        <v>2023</v>
      </c>
      <c r="H77" s="34">
        <v>100</v>
      </c>
      <c r="I77" s="6"/>
      <c r="J77" s="6" t="s">
        <v>166</v>
      </c>
    </row>
    <row r="78" spans="1:10" ht="137.25" customHeight="1" x14ac:dyDescent="0.25">
      <c r="A78" s="4" t="s">
        <v>228</v>
      </c>
      <c r="B78" s="12" t="s">
        <v>229</v>
      </c>
      <c r="C78" s="5" t="s">
        <v>78</v>
      </c>
      <c r="D78" s="6">
        <v>2023</v>
      </c>
      <c r="E78" s="6">
        <v>2025</v>
      </c>
      <c r="F78" s="6">
        <v>2023</v>
      </c>
      <c r="G78" s="6">
        <v>2023</v>
      </c>
      <c r="H78" s="34">
        <v>100</v>
      </c>
      <c r="I78" s="6"/>
      <c r="J78" s="6" t="s">
        <v>166</v>
      </c>
    </row>
    <row r="79" spans="1:10" ht="26.25" customHeight="1" x14ac:dyDescent="0.25">
      <c r="A79" s="3">
        <v>6</v>
      </c>
      <c r="B79" s="40" t="s">
        <v>165</v>
      </c>
      <c r="C79" s="41"/>
      <c r="D79" s="41"/>
      <c r="E79" s="41"/>
      <c r="F79" s="41"/>
      <c r="G79" s="41"/>
      <c r="H79" s="41"/>
      <c r="I79" s="41"/>
      <c r="J79" s="42"/>
    </row>
    <row r="80" spans="1:10" ht="36.75" customHeight="1" x14ac:dyDescent="0.25">
      <c r="A80" s="45" t="s">
        <v>230</v>
      </c>
      <c r="B80" s="46"/>
      <c r="C80" s="46"/>
      <c r="D80" s="46"/>
      <c r="E80" s="46"/>
      <c r="F80" s="46"/>
      <c r="G80" s="46"/>
      <c r="H80" s="46"/>
      <c r="I80" s="46"/>
      <c r="J80" s="47"/>
    </row>
    <row r="81" spans="1:10" ht="49.5" customHeight="1" x14ac:dyDescent="0.25">
      <c r="A81" s="48" t="s">
        <v>231</v>
      </c>
      <c r="B81" s="49"/>
      <c r="C81" s="49"/>
      <c r="D81" s="49"/>
      <c r="E81" s="49"/>
      <c r="F81" s="49"/>
      <c r="G81" s="49"/>
      <c r="H81" s="49"/>
      <c r="I81" s="49"/>
      <c r="J81" s="50"/>
    </row>
    <row r="82" spans="1:10" ht="57.75" customHeight="1" x14ac:dyDescent="0.25">
      <c r="A82" s="4" t="s">
        <v>74</v>
      </c>
      <c r="B82" s="12" t="s">
        <v>232</v>
      </c>
      <c r="C82" s="5" t="s">
        <v>78</v>
      </c>
      <c r="D82" s="6">
        <v>2023</v>
      </c>
      <c r="E82" s="6">
        <v>2025</v>
      </c>
      <c r="F82" s="6">
        <v>2023</v>
      </c>
      <c r="G82" s="6">
        <v>2023</v>
      </c>
      <c r="H82" s="34">
        <v>100</v>
      </c>
      <c r="I82" s="6"/>
      <c r="J82" s="6" t="s">
        <v>166</v>
      </c>
    </row>
    <row r="83" spans="1:10" ht="87.75" customHeight="1" x14ac:dyDescent="0.25">
      <c r="A83" s="4" t="s">
        <v>75</v>
      </c>
      <c r="B83" s="12" t="s">
        <v>158</v>
      </c>
      <c r="C83" s="5" t="s">
        <v>78</v>
      </c>
      <c r="D83" s="6">
        <v>2023</v>
      </c>
      <c r="E83" s="6">
        <v>2025</v>
      </c>
      <c r="F83" s="6">
        <v>2023</v>
      </c>
      <c r="G83" s="6">
        <v>2023</v>
      </c>
      <c r="H83" s="34">
        <v>2.6097560975609757</v>
      </c>
      <c r="I83" s="6"/>
      <c r="J83" s="6" t="s">
        <v>166</v>
      </c>
    </row>
    <row r="84" spans="1:10" ht="86.25" customHeight="1" x14ac:dyDescent="0.25">
      <c r="A84" s="4" t="s">
        <v>154</v>
      </c>
      <c r="B84" s="12" t="s">
        <v>159</v>
      </c>
      <c r="C84" s="5" t="s">
        <v>78</v>
      </c>
      <c r="D84" s="6">
        <v>2023</v>
      </c>
      <c r="E84" s="6">
        <v>2025</v>
      </c>
      <c r="F84" s="6" t="s">
        <v>234</v>
      </c>
      <c r="G84" s="6" t="s">
        <v>234</v>
      </c>
      <c r="H84" s="34" t="s">
        <v>234</v>
      </c>
      <c r="I84" s="6" t="s">
        <v>234</v>
      </c>
      <c r="J84" s="6" t="s">
        <v>234</v>
      </c>
    </row>
    <row r="85" spans="1:10" ht="82.5" customHeight="1" x14ac:dyDescent="0.25">
      <c r="A85" s="4" t="s">
        <v>155</v>
      </c>
      <c r="B85" s="12" t="s">
        <v>160</v>
      </c>
      <c r="C85" s="5" t="s">
        <v>78</v>
      </c>
      <c r="D85" s="6">
        <v>2023</v>
      </c>
      <c r="E85" s="6">
        <v>2025</v>
      </c>
      <c r="F85" s="6" t="s">
        <v>234</v>
      </c>
      <c r="G85" s="6" t="s">
        <v>234</v>
      </c>
      <c r="H85" s="34" t="s">
        <v>234</v>
      </c>
      <c r="I85" s="6" t="s">
        <v>234</v>
      </c>
      <c r="J85" s="6" t="s">
        <v>234</v>
      </c>
    </row>
    <row r="86" spans="1:10" ht="84.75" customHeight="1" x14ac:dyDescent="0.25">
      <c r="A86" s="4" t="s">
        <v>156</v>
      </c>
      <c r="B86" s="12" t="s">
        <v>173</v>
      </c>
      <c r="C86" s="5" t="s">
        <v>78</v>
      </c>
      <c r="D86" s="6">
        <v>2023</v>
      </c>
      <c r="E86" s="6">
        <v>2025</v>
      </c>
      <c r="F86" s="6" t="s">
        <v>234</v>
      </c>
      <c r="G86" s="6" t="s">
        <v>234</v>
      </c>
      <c r="H86" s="34" t="s">
        <v>234</v>
      </c>
      <c r="I86" s="6" t="s">
        <v>234</v>
      </c>
      <c r="J86" s="6" t="s">
        <v>234</v>
      </c>
    </row>
    <row r="87" spans="1:10" ht="66.75" customHeight="1" x14ac:dyDescent="0.25">
      <c r="A87" s="4" t="s">
        <v>157</v>
      </c>
      <c r="B87" s="12" t="s">
        <v>197</v>
      </c>
      <c r="C87" s="5" t="s">
        <v>78</v>
      </c>
      <c r="D87" s="6">
        <v>2023</v>
      </c>
      <c r="E87" s="6">
        <v>2023</v>
      </c>
      <c r="F87" s="6">
        <v>2023</v>
      </c>
      <c r="G87" s="6">
        <v>2023</v>
      </c>
      <c r="H87" s="34">
        <v>4</v>
      </c>
      <c r="I87" s="6"/>
      <c r="J87" s="6" t="s">
        <v>166</v>
      </c>
    </row>
  </sheetData>
  <mergeCells count="41">
    <mergeCell ref="A81:J81"/>
    <mergeCell ref="A48:J48"/>
    <mergeCell ref="A51:J51"/>
    <mergeCell ref="A52:J52"/>
    <mergeCell ref="B55:J55"/>
    <mergeCell ref="A56:J56"/>
    <mergeCell ref="A71:J71"/>
    <mergeCell ref="A72:J72"/>
    <mergeCell ref="A73:J73"/>
    <mergeCell ref="B79:J79"/>
    <mergeCell ref="A80:J80"/>
    <mergeCell ref="A57:J57"/>
    <mergeCell ref="A64:J64"/>
    <mergeCell ref="A66:J66"/>
    <mergeCell ref="A68:J68"/>
    <mergeCell ref="B70:J70"/>
    <mergeCell ref="A22:J22"/>
    <mergeCell ref="A23:J23"/>
    <mergeCell ref="A24:J24"/>
    <mergeCell ref="A33:J33"/>
    <mergeCell ref="A9:J9"/>
    <mergeCell ref="A10:J10"/>
    <mergeCell ref="A12:J12"/>
    <mergeCell ref="A18:J18"/>
    <mergeCell ref="B20:J20"/>
    <mergeCell ref="B50:J50"/>
    <mergeCell ref="A7:J7"/>
    <mergeCell ref="B8:J8"/>
    <mergeCell ref="A2:J2"/>
    <mergeCell ref="B4:B5"/>
    <mergeCell ref="C4:C5"/>
    <mergeCell ref="D4:E4"/>
    <mergeCell ref="F4:G4"/>
    <mergeCell ref="H4:I4"/>
    <mergeCell ref="J4:J5"/>
    <mergeCell ref="A38:J38"/>
    <mergeCell ref="A40:J40"/>
    <mergeCell ref="A42:J42"/>
    <mergeCell ref="A44:J44"/>
    <mergeCell ref="A46:J46"/>
    <mergeCell ref="A21:J21"/>
  </mergeCells>
  <phoneticPr fontId="10" type="noConversion"/>
  <hyperlinks>
    <hyperlink ref="J4" location="sub_1161" display="sub_1161" xr:uid="{00000000-0004-0000-0200-000000000000}"/>
  </hyperlinks>
  <pageMargins left="0.25" right="0.25" top="0.75" bottom="0.31" header="0.3" footer="0.3"/>
  <pageSetup paperSize="9" scale="85" fitToHeight="27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3"/>
  <sheetViews>
    <sheetView topLeftCell="A100" zoomScale="88" zoomScaleNormal="88" zoomScaleSheetLayoutView="100" workbookViewId="0">
      <selection activeCell="D112" sqref="D112"/>
    </sheetView>
  </sheetViews>
  <sheetFormatPr defaultRowHeight="15" x14ac:dyDescent="0.25"/>
  <cols>
    <col min="1" max="1" width="9.140625" style="2"/>
    <col min="2" max="2" width="64.42578125" style="2" customWidth="1"/>
    <col min="3" max="3" width="29.7109375" style="2" customWidth="1"/>
    <col min="4" max="4" width="6.85546875" style="2" customWidth="1"/>
    <col min="5" max="5" width="7.28515625" style="2" customWidth="1"/>
    <col min="6" max="6" width="13.5703125" style="2" customWidth="1"/>
    <col min="7" max="7" width="7.28515625" style="2" customWidth="1"/>
    <col min="8" max="8" width="19.140625" style="2" customWidth="1"/>
    <col min="9" max="9" width="16" style="2" customWidth="1"/>
    <col min="10" max="10" width="15.85546875" style="2" customWidth="1"/>
    <col min="11" max="11" width="9.140625" style="2" customWidth="1"/>
    <col min="12" max="16384" width="9.140625" style="2"/>
  </cols>
  <sheetData>
    <row r="1" spans="1:10" ht="18.75" x14ac:dyDescent="0.3">
      <c r="B1" s="10"/>
      <c r="C1" s="10"/>
      <c r="D1" s="10"/>
      <c r="E1" s="10"/>
      <c r="F1" s="10"/>
      <c r="G1" s="10"/>
      <c r="H1" s="10"/>
      <c r="I1" s="10"/>
      <c r="J1" s="11" t="s">
        <v>20</v>
      </c>
    </row>
    <row r="2" spans="1:10" ht="18.75" x14ac:dyDescent="0.3">
      <c r="B2" s="43" t="s">
        <v>126</v>
      </c>
      <c r="C2" s="43"/>
      <c r="D2" s="43"/>
      <c r="E2" s="43"/>
      <c r="F2" s="43"/>
      <c r="G2" s="43"/>
      <c r="H2" s="43"/>
      <c r="I2" s="43"/>
      <c r="J2" s="43"/>
    </row>
    <row r="4" spans="1:10" ht="15.75" x14ac:dyDescent="0.25">
      <c r="A4" s="71" t="s">
        <v>132</v>
      </c>
      <c r="B4" s="44" t="s">
        <v>13</v>
      </c>
      <c r="C4" s="44" t="s">
        <v>14</v>
      </c>
      <c r="D4" s="51" t="s">
        <v>120</v>
      </c>
      <c r="E4" s="51"/>
      <c r="F4" s="51"/>
      <c r="G4" s="51"/>
      <c r="H4" s="44" t="s">
        <v>15</v>
      </c>
      <c r="I4" s="44"/>
      <c r="J4" s="44"/>
    </row>
    <row r="5" spans="1:10" ht="47.25" x14ac:dyDescent="0.25">
      <c r="A5" s="72"/>
      <c r="B5" s="44"/>
      <c r="C5" s="44"/>
      <c r="D5" s="51" t="s">
        <v>121</v>
      </c>
      <c r="E5" s="51" t="s">
        <v>122</v>
      </c>
      <c r="F5" s="51" t="s">
        <v>123</v>
      </c>
      <c r="G5" s="51" t="s">
        <v>124</v>
      </c>
      <c r="H5" s="1" t="s">
        <v>16</v>
      </c>
      <c r="I5" s="44" t="s">
        <v>21</v>
      </c>
      <c r="J5" s="44" t="s">
        <v>18</v>
      </c>
    </row>
    <row r="6" spans="1:10" ht="39" customHeight="1" x14ac:dyDescent="0.25">
      <c r="A6" s="72"/>
      <c r="B6" s="44"/>
      <c r="C6" s="44"/>
      <c r="D6" s="51"/>
      <c r="E6" s="51"/>
      <c r="F6" s="51"/>
      <c r="G6" s="51"/>
      <c r="H6" s="1" t="s">
        <v>17</v>
      </c>
      <c r="I6" s="44"/>
      <c r="J6" s="44"/>
    </row>
    <row r="7" spans="1:10" ht="15.75" x14ac:dyDescent="0.25">
      <c r="A7" s="14">
        <v>1</v>
      </c>
      <c r="B7" s="1">
        <v>2</v>
      </c>
      <c r="C7" s="1">
        <v>3</v>
      </c>
      <c r="D7" s="14">
        <v>4</v>
      </c>
      <c r="E7" s="1">
        <v>5</v>
      </c>
      <c r="F7" s="1">
        <v>6</v>
      </c>
      <c r="G7" s="14">
        <v>7</v>
      </c>
      <c r="H7" s="1">
        <v>8</v>
      </c>
      <c r="I7" s="1">
        <v>9</v>
      </c>
      <c r="J7" s="14">
        <v>10</v>
      </c>
    </row>
    <row r="8" spans="1:10" ht="15.75" x14ac:dyDescent="0.25">
      <c r="A8" s="57"/>
      <c r="B8" s="58" t="s">
        <v>76</v>
      </c>
      <c r="C8" s="15" t="s">
        <v>19</v>
      </c>
      <c r="D8" s="16">
        <v>532</v>
      </c>
      <c r="E8" s="16" t="s">
        <v>83</v>
      </c>
      <c r="F8" s="16" t="s">
        <v>83</v>
      </c>
      <c r="G8" s="16" t="s">
        <v>83</v>
      </c>
      <c r="H8" s="29">
        <f t="shared" ref="H8:J10" si="0">H11+H35+H101+H110+H140+H158</f>
        <v>1002937.9</v>
      </c>
      <c r="I8" s="29">
        <f t="shared" si="0"/>
        <v>1027991.6000000002</v>
      </c>
      <c r="J8" s="29">
        <f t="shared" si="0"/>
        <v>622731.89999999991</v>
      </c>
    </row>
    <row r="9" spans="1:10" ht="15.75" x14ac:dyDescent="0.25">
      <c r="A9" s="57"/>
      <c r="B9" s="58"/>
      <c r="C9" s="15" t="s">
        <v>84</v>
      </c>
      <c r="D9" s="16">
        <v>532</v>
      </c>
      <c r="E9" s="16" t="s">
        <v>83</v>
      </c>
      <c r="F9" s="16" t="s">
        <v>83</v>
      </c>
      <c r="G9" s="16" t="s">
        <v>83</v>
      </c>
      <c r="H9" s="29">
        <f t="shared" si="0"/>
        <v>1002937.9</v>
      </c>
      <c r="I9" s="29">
        <f t="shared" si="0"/>
        <v>1027266.2000000002</v>
      </c>
      <c r="J9" s="29">
        <f t="shared" si="0"/>
        <v>622214.99999999988</v>
      </c>
    </row>
    <row r="10" spans="1:10" ht="31.5" x14ac:dyDescent="0.25">
      <c r="A10" s="57"/>
      <c r="B10" s="58"/>
      <c r="C10" s="15" t="s">
        <v>85</v>
      </c>
      <c r="D10" s="16">
        <v>532</v>
      </c>
      <c r="E10" s="16" t="s">
        <v>83</v>
      </c>
      <c r="F10" s="16" t="s">
        <v>83</v>
      </c>
      <c r="G10" s="16" t="s">
        <v>83</v>
      </c>
      <c r="H10" s="29">
        <f t="shared" si="0"/>
        <v>918052.40000000014</v>
      </c>
      <c r="I10" s="29">
        <f t="shared" si="0"/>
        <v>945993.00000000035</v>
      </c>
      <c r="J10" s="29">
        <f t="shared" si="0"/>
        <v>584877.20000000007</v>
      </c>
    </row>
    <row r="11" spans="1:10" ht="15.75" x14ac:dyDescent="0.25">
      <c r="A11" s="57">
        <v>1</v>
      </c>
      <c r="B11" s="58" t="s">
        <v>77</v>
      </c>
      <c r="C11" s="15" t="s">
        <v>19</v>
      </c>
      <c r="D11" s="16">
        <v>532</v>
      </c>
      <c r="E11" s="16" t="s">
        <v>83</v>
      </c>
      <c r="F11" s="16" t="s">
        <v>83</v>
      </c>
      <c r="G11" s="16" t="s">
        <v>83</v>
      </c>
      <c r="H11" s="28">
        <f>H12</f>
        <v>218421.1</v>
      </c>
      <c r="I11" s="28">
        <f t="shared" ref="I11:J11" si="1">I12</f>
        <v>222086.19999999998</v>
      </c>
      <c r="J11" s="28">
        <f t="shared" si="1"/>
        <v>124891.6</v>
      </c>
    </row>
    <row r="12" spans="1:10" ht="15.75" x14ac:dyDescent="0.25">
      <c r="A12" s="57"/>
      <c r="B12" s="58"/>
      <c r="C12" s="15" t="s">
        <v>84</v>
      </c>
      <c r="D12" s="16">
        <v>532</v>
      </c>
      <c r="E12" s="16" t="s">
        <v>83</v>
      </c>
      <c r="F12" s="16" t="s">
        <v>83</v>
      </c>
      <c r="G12" s="16" t="s">
        <v>83</v>
      </c>
      <c r="H12" s="29">
        <f t="shared" ref="H12:J13" si="2">H15+H18+H30+H27+H21+H33+H24</f>
        <v>218421.1</v>
      </c>
      <c r="I12" s="29">
        <f t="shared" si="2"/>
        <v>222086.19999999998</v>
      </c>
      <c r="J12" s="29">
        <f t="shared" si="2"/>
        <v>124891.6</v>
      </c>
    </row>
    <row r="13" spans="1:10" ht="31.5" x14ac:dyDescent="0.25">
      <c r="A13" s="57"/>
      <c r="B13" s="58"/>
      <c r="C13" s="15" t="s">
        <v>85</v>
      </c>
      <c r="D13" s="16">
        <v>532</v>
      </c>
      <c r="E13" s="16" t="s">
        <v>83</v>
      </c>
      <c r="F13" s="16" t="s">
        <v>83</v>
      </c>
      <c r="G13" s="16" t="s">
        <v>83</v>
      </c>
      <c r="H13" s="29">
        <f t="shared" si="2"/>
        <v>212021.80000000002</v>
      </c>
      <c r="I13" s="29">
        <f t="shared" si="2"/>
        <v>215686.9</v>
      </c>
      <c r="J13" s="29">
        <f t="shared" si="2"/>
        <v>122656.6</v>
      </c>
    </row>
    <row r="14" spans="1:10" ht="15.75" x14ac:dyDescent="0.25">
      <c r="A14" s="51" t="s">
        <v>31</v>
      </c>
      <c r="B14" s="52" t="s">
        <v>137</v>
      </c>
      <c r="C14" s="7" t="s">
        <v>19</v>
      </c>
      <c r="D14" s="8">
        <v>532</v>
      </c>
      <c r="E14" s="8" t="s">
        <v>83</v>
      </c>
      <c r="F14" s="8" t="s">
        <v>83</v>
      </c>
      <c r="G14" s="8" t="s">
        <v>83</v>
      </c>
      <c r="H14" s="30">
        <f>H15</f>
        <v>113632.3</v>
      </c>
      <c r="I14" s="30">
        <f t="shared" ref="I14:J15" si="3">I15</f>
        <v>113632.3</v>
      </c>
      <c r="J14" s="30">
        <f t="shared" si="3"/>
        <v>71474.600000000006</v>
      </c>
    </row>
    <row r="15" spans="1:10" ht="15.75" x14ac:dyDescent="0.25">
      <c r="A15" s="51"/>
      <c r="B15" s="52"/>
      <c r="C15" s="12" t="s">
        <v>84</v>
      </c>
      <c r="D15" s="13">
        <v>532</v>
      </c>
      <c r="E15" s="13" t="s">
        <v>86</v>
      </c>
      <c r="F15" s="13" t="s">
        <v>92</v>
      </c>
      <c r="G15" s="13" t="s">
        <v>83</v>
      </c>
      <c r="H15" s="25">
        <f>H16</f>
        <v>113632.3</v>
      </c>
      <c r="I15" s="25">
        <f t="shared" si="3"/>
        <v>113632.3</v>
      </c>
      <c r="J15" s="25">
        <f t="shared" si="3"/>
        <v>71474.600000000006</v>
      </c>
    </row>
    <row r="16" spans="1:10" ht="47.25" x14ac:dyDescent="0.25">
      <c r="A16" s="51"/>
      <c r="B16" s="52"/>
      <c r="C16" s="12" t="s">
        <v>93</v>
      </c>
      <c r="D16" s="13">
        <v>532</v>
      </c>
      <c r="E16" s="13" t="s">
        <v>86</v>
      </c>
      <c r="F16" s="13" t="s">
        <v>92</v>
      </c>
      <c r="G16" s="13">
        <v>611</v>
      </c>
      <c r="H16" s="25">
        <v>113632.3</v>
      </c>
      <c r="I16" s="25">
        <v>113632.3</v>
      </c>
      <c r="J16" s="25">
        <v>71474.600000000006</v>
      </c>
    </row>
    <row r="17" spans="1:10" ht="15.75" x14ac:dyDescent="0.25">
      <c r="A17" s="51" t="s">
        <v>32</v>
      </c>
      <c r="B17" s="52" t="s">
        <v>133</v>
      </c>
      <c r="C17" s="7" t="s">
        <v>19</v>
      </c>
      <c r="D17" s="8">
        <v>532</v>
      </c>
      <c r="E17" s="8" t="s">
        <v>83</v>
      </c>
      <c r="F17" s="8" t="s">
        <v>83</v>
      </c>
      <c r="G17" s="8" t="s">
        <v>83</v>
      </c>
      <c r="H17" s="30">
        <f>H18</f>
        <v>95843.1</v>
      </c>
      <c r="I17" s="30">
        <f t="shared" ref="I17:J18" si="4">I18</f>
        <v>99167</v>
      </c>
      <c r="J17" s="30">
        <f t="shared" si="4"/>
        <v>49382</v>
      </c>
    </row>
    <row r="18" spans="1:10" ht="15.75" x14ac:dyDescent="0.25">
      <c r="A18" s="51"/>
      <c r="B18" s="52"/>
      <c r="C18" s="12" t="s">
        <v>84</v>
      </c>
      <c r="D18" s="13">
        <v>532</v>
      </c>
      <c r="E18" s="13" t="s">
        <v>86</v>
      </c>
      <c r="F18" s="13">
        <v>5311042030</v>
      </c>
      <c r="G18" s="13" t="s">
        <v>83</v>
      </c>
      <c r="H18" s="25">
        <f>H19</f>
        <v>95843.1</v>
      </c>
      <c r="I18" s="25">
        <f t="shared" si="4"/>
        <v>99167</v>
      </c>
      <c r="J18" s="25">
        <f t="shared" si="4"/>
        <v>49382</v>
      </c>
    </row>
    <row r="19" spans="1:10" ht="47.25" x14ac:dyDescent="0.25">
      <c r="A19" s="51"/>
      <c r="B19" s="52"/>
      <c r="C19" s="12" t="s">
        <v>87</v>
      </c>
      <c r="D19" s="13">
        <v>532</v>
      </c>
      <c r="E19" s="13" t="s">
        <v>86</v>
      </c>
      <c r="F19" s="13">
        <v>5311042030</v>
      </c>
      <c r="G19" s="13">
        <v>611</v>
      </c>
      <c r="H19" s="25">
        <v>95843.1</v>
      </c>
      <c r="I19" s="25">
        <v>99167</v>
      </c>
      <c r="J19" s="25">
        <v>49382</v>
      </c>
    </row>
    <row r="20" spans="1:10" ht="15.75" x14ac:dyDescent="0.25">
      <c r="A20" s="51" t="s">
        <v>33</v>
      </c>
      <c r="B20" s="52" t="s">
        <v>138</v>
      </c>
      <c r="C20" s="7" t="s">
        <v>19</v>
      </c>
      <c r="D20" s="8">
        <v>532</v>
      </c>
      <c r="E20" s="8" t="s">
        <v>83</v>
      </c>
      <c r="F20" s="8" t="s">
        <v>83</v>
      </c>
      <c r="G20" s="8" t="s">
        <v>83</v>
      </c>
      <c r="H20" s="30">
        <f t="shared" ref="H20:J21" si="5">H21</f>
        <v>0</v>
      </c>
      <c r="I20" s="30">
        <f t="shared" si="5"/>
        <v>341.2</v>
      </c>
      <c r="J20" s="30">
        <f t="shared" si="5"/>
        <v>271.2</v>
      </c>
    </row>
    <row r="21" spans="1:10" ht="15.75" x14ac:dyDescent="0.25">
      <c r="A21" s="51"/>
      <c r="B21" s="52"/>
      <c r="C21" s="12" t="s">
        <v>84</v>
      </c>
      <c r="D21" s="13">
        <v>532</v>
      </c>
      <c r="E21" s="13" t="s">
        <v>86</v>
      </c>
      <c r="F21" s="13" t="s">
        <v>95</v>
      </c>
      <c r="G21" s="13" t="s">
        <v>83</v>
      </c>
      <c r="H21" s="25">
        <f t="shared" si="5"/>
        <v>0</v>
      </c>
      <c r="I21" s="25">
        <f t="shared" si="5"/>
        <v>341.2</v>
      </c>
      <c r="J21" s="25">
        <f t="shared" si="5"/>
        <v>271.2</v>
      </c>
    </row>
    <row r="22" spans="1:10" ht="47.25" x14ac:dyDescent="0.25">
      <c r="A22" s="51"/>
      <c r="B22" s="52"/>
      <c r="C22" s="12" t="s">
        <v>87</v>
      </c>
      <c r="D22" s="13">
        <v>532</v>
      </c>
      <c r="E22" s="13" t="s">
        <v>86</v>
      </c>
      <c r="F22" s="13" t="s">
        <v>95</v>
      </c>
      <c r="G22" s="13" t="s">
        <v>94</v>
      </c>
      <c r="H22" s="25">
        <v>0</v>
      </c>
      <c r="I22" s="25">
        <v>341.2</v>
      </c>
      <c r="J22" s="25">
        <v>271.2</v>
      </c>
    </row>
    <row r="23" spans="1:10" ht="15.75" x14ac:dyDescent="0.25">
      <c r="A23" s="51" t="s">
        <v>34</v>
      </c>
      <c r="B23" s="52" t="s">
        <v>136</v>
      </c>
      <c r="C23" s="7" t="s">
        <v>19</v>
      </c>
      <c r="D23" s="8">
        <v>532</v>
      </c>
      <c r="E23" s="8" t="s">
        <v>83</v>
      </c>
      <c r="F23" s="8" t="s">
        <v>83</v>
      </c>
      <c r="G23" s="8" t="s">
        <v>83</v>
      </c>
      <c r="H23" s="30">
        <f>H24</f>
        <v>6399.3</v>
      </c>
      <c r="I23" s="30">
        <f t="shared" ref="I23:J23" si="6">I24</f>
        <v>6399.3</v>
      </c>
      <c r="J23" s="30">
        <f t="shared" si="6"/>
        <v>2235</v>
      </c>
    </row>
    <row r="24" spans="1:10" ht="15.75" x14ac:dyDescent="0.25">
      <c r="A24" s="51"/>
      <c r="B24" s="52"/>
      <c r="C24" s="12" t="s">
        <v>84</v>
      </c>
      <c r="D24" s="13">
        <v>532</v>
      </c>
      <c r="E24" s="13" t="s">
        <v>89</v>
      </c>
      <c r="F24" s="13" t="s">
        <v>90</v>
      </c>
      <c r="G24" s="13" t="s">
        <v>91</v>
      </c>
      <c r="H24" s="25">
        <v>6399.3</v>
      </c>
      <c r="I24" s="25">
        <v>6399.3</v>
      </c>
      <c r="J24" s="25">
        <v>2235</v>
      </c>
    </row>
    <row r="25" spans="1:10" ht="47.25" x14ac:dyDescent="0.25">
      <c r="A25" s="51"/>
      <c r="B25" s="52"/>
      <c r="C25" s="12" t="s">
        <v>87</v>
      </c>
      <c r="D25" s="13">
        <v>532</v>
      </c>
      <c r="E25" s="13" t="s">
        <v>83</v>
      </c>
      <c r="F25" s="13" t="s">
        <v>83</v>
      </c>
      <c r="G25" s="13" t="s">
        <v>83</v>
      </c>
      <c r="H25" s="25">
        <v>0</v>
      </c>
      <c r="I25" s="25">
        <v>0</v>
      </c>
      <c r="J25" s="25">
        <v>0</v>
      </c>
    </row>
    <row r="26" spans="1:10" ht="26.25" customHeight="1" x14ac:dyDescent="0.25">
      <c r="A26" s="51" t="s">
        <v>35</v>
      </c>
      <c r="B26" s="52" t="s">
        <v>135</v>
      </c>
      <c r="C26" s="7" t="s">
        <v>19</v>
      </c>
      <c r="D26" s="8">
        <v>532</v>
      </c>
      <c r="E26" s="8" t="s">
        <v>83</v>
      </c>
      <c r="F26" s="8" t="s">
        <v>83</v>
      </c>
      <c r="G26" s="8" t="s">
        <v>83</v>
      </c>
      <c r="H26" s="30">
        <f>H27</f>
        <v>171.8</v>
      </c>
      <c r="I26" s="30">
        <f t="shared" ref="I26:J27" si="7">I27</f>
        <v>171.8</v>
      </c>
      <c r="J26" s="30">
        <f t="shared" si="7"/>
        <v>84</v>
      </c>
    </row>
    <row r="27" spans="1:10" ht="26.25" customHeight="1" x14ac:dyDescent="0.25">
      <c r="A27" s="51"/>
      <c r="B27" s="52"/>
      <c r="C27" s="12" t="s">
        <v>84</v>
      </c>
      <c r="D27" s="13">
        <v>532</v>
      </c>
      <c r="E27" s="13">
        <v>1004</v>
      </c>
      <c r="F27" s="13">
        <v>5311043602</v>
      </c>
      <c r="G27" s="13" t="s">
        <v>83</v>
      </c>
      <c r="H27" s="25">
        <f>H28</f>
        <v>171.8</v>
      </c>
      <c r="I27" s="25">
        <f t="shared" si="7"/>
        <v>171.8</v>
      </c>
      <c r="J27" s="25">
        <f t="shared" si="7"/>
        <v>84</v>
      </c>
    </row>
    <row r="28" spans="1:10" ht="26.25" customHeight="1" x14ac:dyDescent="0.25">
      <c r="A28" s="51"/>
      <c r="B28" s="52"/>
      <c r="C28" s="12" t="s">
        <v>85</v>
      </c>
      <c r="D28" s="13">
        <v>532</v>
      </c>
      <c r="E28" s="13">
        <v>1004</v>
      </c>
      <c r="F28" s="13">
        <v>5311043602</v>
      </c>
      <c r="G28" s="13">
        <v>611</v>
      </c>
      <c r="H28" s="25">
        <v>171.8</v>
      </c>
      <c r="I28" s="25">
        <v>171.8</v>
      </c>
      <c r="J28" s="25">
        <v>84</v>
      </c>
    </row>
    <row r="29" spans="1:10" ht="33.75" customHeight="1" x14ac:dyDescent="0.25">
      <c r="A29" s="51" t="s">
        <v>36</v>
      </c>
      <c r="B29" s="52" t="s">
        <v>134</v>
      </c>
      <c r="C29" s="7" t="s">
        <v>19</v>
      </c>
      <c r="D29" s="8">
        <v>532</v>
      </c>
      <c r="E29" s="8" t="s">
        <v>83</v>
      </c>
      <c r="F29" s="8" t="s">
        <v>83</v>
      </c>
      <c r="G29" s="8" t="s">
        <v>83</v>
      </c>
      <c r="H29" s="30">
        <f>H30</f>
        <v>1636.9</v>
      </c>
      <c r="I29" s="30">
        <f t="shared" ref="I29:J30" si="8">I30</f>
        <v>1636.9</v>
      </c>
      <c r="J29" s="30">
        <f t="shared" si="8"/>
        <v>707.1</v>
      </c>
    </row>
    <row r="30" spans="1:10" ht="33.75" customHeight="1" x14ac:dyDescent="0.25">
      <c r="A30" s="51"/>
      <c r="B30" s="52"/>
      <c r="C30" s="12" t="s">
        <v>78</v>
      </c>
      <c r="D30" s="13">
        <v>532</v>
      </c>
      <c r="E30" s="13">
        <v>1004</v>
      </c>
      <c r="F30" s="13" t="s">
        <v>88</v>
      </c>
      <c r="G30" s="13" t="s">
        <v>83</v>
      </c>
      <c r="H30" s="25">
        <f>H31</f>
        <v>1636.9</v>
      </c>
      <c r="I30" s="25">
        <f t="shared" si="8"/>
        <v>1636.9</v>
      </c>
      <c r="J30" s="25">
        <f t="shared" si="8"/>
        <v>707.1</v>
      </c>
    </row>
    <row r="31" spans="1:10" ht="33.75" customHeight="1" x14ac:dyDescent="0.25">
      <c r="A31" s="51"/>
      <c r="B31" s="52"/>
      <c r="C31" s="12" t="s">
        <v>85</v>
      </c>
      <c r="D31" s="13">
        <v>532</v>
      </c>
      <c r="E31" s="13">
        <v>1004</v>
      </c>
      <c r="F31" s="13" t="s">
        <v>88</v>
      </c>
      <c r="G31" s="13">
        <v>611</v>
      </c>
      <c r="H31" s="25">
        <v>1636.9</v>
      </c>
      <c r="I31" s="25">
        <v>1636.9</v>
      </c>
      <c r="J31" s="25">
        <v>707.1</v>
      </c>
    </row>
    <row r="32" spans="1:10" ht="31.5" customHeight="1" x14ac:dyDescent="0.25">
      <c r="A32" s="51" t="s">
        <v>37</v>
      </c>
      <c r="B32" s="68" t="s">
        <v>176</v>
      </c>
      <c r="C32" s="7" t="s">
        <v>19</v>
      </c>
      <c r="D32" s="8">
        <v>532</v>
      </c>
      <c r="E32" s="8" t="s">
        <v>83</v>
      </c>
      <c r="F32" s="8" t="s">
        <v>83</v>
      </c>
      <c r="G32" s="8" t="s">
        <v>83</v>
      </c>
      <c r="H32" s="30">
        <f>H33</f>
        <v>737.7</v>
      </c>
      <c r="I32" s="30">
        <f t="shared" ref="I32:J33" si="9">I33</f>
        <v>737.7</v>
      </c>
      <c r="J32" s="30">
        <f t="shared" si="9"/>
        <v>737.7</v>
      </c>
    </row>
    <row r="33" spans="1:10" ht="31.5" customHeight="1" x14ac:dyDescent="0.25">
      <c r="A33" s="51"/>
      <c r="B33" s="69"/>
      <c r="C33" s="12" t="s">
        <v>84</v>
      </c>
      <c r="D33" s="13">
        <v>532</v>
      </c>
      <c r="E33" s="13" t="s">
        <v>86</v>
      </c>
      <c r="F33" s="13" t="s">
        <v>177</v>
      </c>
      <c r="G33" s="13" t="s">
        <v>83</v>
      </c>
      <c r="H33" s="25">
        <f>H34</f>
        <v>737.7</v>
      </c>
      <c r="I33" s="25">
        <f t="shared" si="9"/>
        <v>737.7</v>
      </c>
      <c r="J33" s="25">
        <f t="shared" si="9"/>
        <v>737.7</v>
      </c>
    </row>
    <row r="34" spans="1:10" ht="31.5" customHeight="1" x14ac:dyDescent="0.25">
      <c r="A34" s="51"/>
      <c r="B34" s="70"/>
      <c r="C34" s="12" t="s">
        <v>85</v>
      </c>
      <c r="D34" s="13">
        <v>532</v>
      </c>
      <c r="E34" s="13" t="s">
        <v>86</v>
      </c>
      <c r="F34" s="13" t="s">
        <v>177</v>
      </c>
      <c r="G34" s="13" t="s">
        <v>94</v>
      </c>
      <c r="H34" s="25">
        <v>737.7</v>
      </c>
      <c r="I34" s="25">
        <v>737.7</v>
      </c>
      <c r="J34" s="25">
        <v>737.7</v>
      </c>
    </row>
    <row r="35" spans="1:10" ht="15.75" x14ac:dyDescent="0.25">
      <c r="A35" s="57">
        <v>2</v>
      </c>
      <c r="B35" s="62" t="s">
        <v>96</v>
      </c>
      <c r="C35" s="15" t="s">
        <v>19</v>
      </c>
      <c r="D35" s="16">
        <v>532</v>
      </c>
      <c r="E35" s="16" t="s">
        <v>83</v>
      </c>
      <c r="F35" s="16" t="s">
        <v>83</v>
      </c>
      <c r="G35" s="16" t="s">
        <v>83</v>
      </c>
      <c r="H35" s="29">
        <f>H38+H41+H44+H47+H50+H53+H59+H65+H68+H71+H74+H77+H80+H83+H86+H89+H92+H62+H95+H98+H56</f>
        <v>695535.20000000007</v>
      </c>
      <c r="I35" s="29">
        <f t="shared" ref="I35:J37" si="10">I38+I41+I44+I47+I50+I53+I59+I65+I68+I71+I74+I77+I80+I83+I86+I89+I92+I62+I95+I98+I56</f>
        <v>703852.10000000021</v>
      </c>
      <c r="J35" s="29">
        <f t="shared" si="10"/>
        <v>445214.4</v>
      </c>
    </row>
    <row r="36" spans="1:10" ht="15.75" x14ac:dyDescent="0.25">
      <c r="A36" s="57"/>
      <c r="B36" s="63"/>
      <c r="C36" s="15" t="s">
        <v>84</v>
      </c>
      <c r="D36" s="16" t="s">
        <v>161</v>
      </c>
      <c r="E36" s="16" t="s">
        <v>83</v>
      </c>
      <c r="F36" s="16" t="s">
        <v>83</v>
      </c>
      <c r="G36" s="16" t="s">
        <v>83</v>
      </c>
      <c r="H36" s="29">
        <f>H39+H42+H45+H48+H51+H54+H60+H66+H69+H72+H75+H78+H81+H84+H87+H90+H93+H63+H96+H99+H57</f>
        <v>695535.20000000007</v>
      </c>
      <c r="I36" s="29">
        <f t="shared" si="10"/>
        <v>703126.70000000019</v>
      </c>
      <c r="J36" s="29">
        <f t="shared" si="10"/>
        <v>444697.5</v>
      </c>
    </row>
    <row r="37" spans="1:10" ht="31.5" x14ac:dyDescent="0.25">
      <c r="A37" s="57"/>
      <c r="B37" s="64"/>
      <c r="C37" s="15" t="s">
        <v>99</v>
      </c>
      <c r="D37" s="16"/>
      <c r="E37" s="16" t="s">
        <v>83</v>
      </c>
      <c r="F37" s="16" t="s">
        <v>83</v>
      </c>
      <c r="G37" s="16" t="s">
        <v>83</v>
      </c>
      <c r="H37" s="29">
        <f>H40+H43+H46+H49+H52+H55+H61+H67+H70+H73+H76+H79+H82+H85+H88+H91+H94+H64+H97+H100+H58</f>
        <v>660046.70000000007</v>
      </c>
      <c r="I37" s="29">
        <f t="shared" si="10"/>
        <v>671129.20000000019</v>
      </c>
      <c r="J37" s="29">
        <f t="shared" si="10"/>
        <v>428075.00000000006</v>
      </c>
    </row>
    <row r="38" spans="1:10" ht="38.25" customHeight="1" x14ac:dyDescent="0.25">
      <c r="A38" s="51" t="s">
        <v>39</v>
      </c>
      <c r="B38" s="52" t="s">
        <v>178</v>
      </c>
      <c r="C38" s="7" t="s">
        <v>19</v>
      </c>
      <c r="D38" s="8">
        <v>532</v>
      </c>
      <c r="E38" s="8" t="s">
        <v>83</v>
      </c>
      <c r="F38" s="8" t="s">
        <v>83</v>
      </c>
      <c r="G38" s="8" t="s">
        <v>83</v>
      </c>
      <c r="H38" s="30">
        <f>H39</f>
        <v>20807.3</v>
      </c>
      <c r="I38" s="30">
        <f t="shared" ref="I38:J39" si="11">I39</f>
        <v>20807.3</v>
      </c>
      <c r="J38" s="30">
        <f t="shared" si="11"/>
        <v>12649.6</v>
      </c>
    </row>
    <row r="39" spans="1:10" ht="38.25" customHeight="1" x14ac:dyDescent="0.25">
      <c r="A39" s="51"/>
      <c r="B39" s="52"/>
      <c r="C39" s="12" t="s">
        <v>78</v>
      </c>
      <c r="D39" s="13">
        <v>532</v>
      </c>
      <c r="E39" s="13" t="s">
        <v>97</v>
      </c>
      <c r="F39" s="13" t="s">
        <v>179</v>
      </c>
      <c r="G39" s="13" t="s">
        <v>83</v>
      </c>
      <c r="H39" s="25">
        <f>H40</f>
        <v>20807.3</v>
      </c>
      <c r="I39" s="25">
        <f t="shared" si="11"/>
        <v>20807.3</v>
      </c>
      <c r="J39" s="25">
        <f t="shared" si="11"/>
        <v>12649.6</v>
      </c>
    </row>
    <row r="40" spans="1:10" ht="38.25" customHeight="1" x14ac:dyDescent="0.25">
      <c r="A40" s="51"/>
      <c r="B40" s="52"/>
      <c r="C40" s="12" t="s">
        <v>99</v>
      </c>
      <c r="D40" s="13">
        <v>532</v>
      </c>
      <c r="E40" s="13" t="s">
        <v>97</v>
      </c>
      <c r="F40" s="13" t="s">
        <v>179</v>
      </c>
      <c r="G40" s="13" t="s">
        <v>107</v>
      </c>
      <c r="H40" s="25">
        <v>20807.3</v>
      </c>
      <c r="I40" s="25">
        <v>20807.3</v>
      </c>
      <c r="J40" s="25">
        <v>12649.6</v>
      </c>
    </row>
    <row r="41" spans="1:10" ht="31.5" customHeight="1" x14ac:dyDescent="0.25">
      <c r="A41" s="51" t="s">
        <v>40</v>
      </c>
      <c r="B41" s="52" t="s">
        <v>139</v>
      </c>
      <c r="C41" s="7" t="s">
        <v>19</v>
      </c>
      <c r="D41" s="8">
        <v>532</v>
      </c>
      <c r="E41" s="8" t="s">
        <v>83</v>
      </c>
      <c r="F41" s="8" t="s">
        <v>83</v>
      </c>
      <c r="G41" s="8" t="s">
        <v>83</v>
      </c>
      <c r="H41" s="30">
        <f>H42</f>
        <v>370811</v>
      </c>
      <c r="I41" s="30">
        <f t="shared" ref="I41:J42" si="12">I42</f>
        <v>367128.5</v>
      </c>
      <c r="J41" s="30">
        <f t="shared" si="12"/>
        <v>251725</v>
      </c>
    </row>
    <row r="42" spans="1:10" ht="31.5" customHeight="1" x14ac:dyDescent="0.25">
      <c r="A42" s="51"/>
      <c r="B42" s="52"/>
      <c r="C42" s="12" t="s">
        <v>78</v>
      </c>
      <c r="D42" s="13">
        <v>532</v>
      </c>
      <c r="E42" s="13" t="s">
        <v>97</v>
      </c>
      <c r="F42" s="13" t="s">
        <v>98</v>
      </c>
      <c r="G42" s="13" t="s">
        <v>83</v>
      </c>
      <c r="H42" s="25">
        <f>H43</f>
        <v>370811</v>
      </c>
      <c r="I42" s="25">
        <f t="shared" si="12"/>
        <v>367128.5</v>
      </c>
      <c r="J42" s="25">
        <f t="shared" si="12"/>
        <v>251725</v>
      </c>
    </row>
    <row r="43" spans="1:10" ht="31.5" customHeight="1" x14ac:dyDescent="0.25">
      <c r="A43" s="51"/>
      <c r="B43" s="52"/>
      <c r="C43" s="12" t="s">
        <v>99</v>
      </c>
      <c r="D43" s="13">
        <v>532</v>
      </c>
      <c r="E43" s="13" t="s">
        <v>97</v>
      </c>
      <c r="F43" s="13" t="s">
        <v>98</v>
      </c>
      <c r="G43" s="13">
        <v>611</v>
      </c>
      <c r="H43" s="31">
        <v>370811</v>
      </c>
      <c r="I43" s="31">
        <v>367128.5</v>
      </c>
      <c r="J43" s="31">
        <v>251725</v>
      </c>
    </row>
    <row r="44" spans="1:10" ht="36.75" customHeight="1" x14ac:dyDescent="0.25">
      <c r="A44" s="51" t="s">
        <v>238</v>
      </c>
      <c r="B44" s="52" t="s">
        <v>139</v>
      </c>
      <c r="C44" s="7" t="s">
        <v>19</v>
      </c>
      <c r="D44" s="8">
        <v>532</v>
      </c>
      <c r="E44" s="8" t="s">
        <v>83</v>
      </c>
      <c r="F44" s="8" t="s">
        <v>83</v>
      </c>
      <c r="G44" s="8" t="s">
        <v>83</v>
      </c>
      <c r="H44" s="30">
        <f>H45</f>
        <v>0</v>
      </c>
      <c r="I44" s="30">
        <f t="shared" ref="I44:J45" si="13">I45</f>
        <v>3682.5</v>
      </c>
      <c r="J44" s="30">
        <f t="shared" si="13"/>
        <v>3630.7</v>
      </c>
    </row>
    <row r="45" spans="1:10" ht="36.75" customHeight="1" x14ac:dyDescent="0.25">
      <c r="A45" s="51"/>
      <c r="B45" s="52"/>
      <c r="C45" s="12" t="s">
        <v>78</v>
      </c>
      <c r="D45" s="13">
        <v>532</v>
      </c>
      <c r="E45" s="13" t="s">
        <v>97</v>
      </c>
      <c r="F45" s="13" t="s">
        <v>180</v>
      </c>
      <c r="G45" s="13" t="s">
        <v>83</v>
      </c>
      <c r="H45" s="25">
        <f>H46</f>
        <v>0</v>
      </c>
      <c r="I45" s="25">
        <f t="shared" si="13"/>
        <v>3682.5</v>
      </c>
      <c r="J45" s="25">
        <f t="shared" si="13"/>
        <v>3630.7</v>
      </c>
    </row>
    <row r="46" spans="1:10" ht="36.75" customHeight="1" x14ac:dyDescent="0.25">
      <c r="A46" s="51"/>
      <c r="B46" s="52"/>
      <c r="C46" s="12" t="s">
        <v>99</v>
      </c>
      <c r="D46" s="13">
        <v>532</v>
      </c>
      <c r="E46" s="13" t="s">
        <v>97</v>
      </c>
      <c r="F46" s="13" t="s">
        <v>180</v>
      </c>
      <c r="G46" s="13" t="s">
        <v>94</v>
      </c>
      <c r="H46" s="31">
        <v>0</v>
      </c>
      <c r="I46" s="31">
        <v>3682.5</v>
      </c>
      <c r="J46" s="31">
        <v>3630.7</v>
      </c>
    </row>
    <row r="47" spans="1:10" ht="15.75" x14ac:dyDescent="0.25">
      <c r="A47" s="51" t="s">
        <v>41</v>
      </c>
      <c r="B47" s="52" t="s">
        <v>133</v>
      </c>
      <c r="C47" s="7" t="s">
        <v>19</v>
      </c>
      <c r="D47" s="8">
        <v>532</v>
      </c>
      <c r="E47" s="8" t="s">
        <v>83</v>
      </c>
      <c r="F47" s="8" t="s">
        <v>83</v>
      </c>
      <c r="G47" s="8" t="s">
        <v>83</v>
      </c>
      <c r="H47" s="30">
        <f>H48</f>
        <v>162391.6</v>
      </c>
      <c r="I47" s="30">
        <f t="shared" ref="I47:J48" si="14">I48</f>
        <v>170255</v>
      </c>
      <c r="J47" s="30">
        <f t="shared" si="14"/>
        <v>90801</v>
      </c>
    </row>
    <row r="48" spans="1:10" ht="15.75" x14ac:dyDescent="0.25">
      <c r="A48" s="51"/>
      <c r="B48" s="52"/>
      <c r="C48" s="12" t="s">
        <v>78</v>
      </c>
      <c r="D48" s="13">
        <v>532</v>
      </c>
      <c r="E48" s="13" t="s">
        <v>97</v>
      </c>
      <c r="F48" s="13">
        <v>5321042130</v>
      </c>
      <c r="G48" s="13" t="s">
        <v>83</v>
      </c>
      <c r="H48" s="25">
        <f>H49</f>
        <v>162391.6</v>
      </c>
      <c r="I48" s="25">
        <f t="shared" si="14"/>
        <v>170255</v>
      </c>
      <c r="J48" s="25">
        <f t="shared" si="14"/>
        <v>90801</v>
      </c>
    </row>
    <row r="49" spans="1:10" ht="31.5" x14ac:dyDescent="0.25">
      <c r="A49" s="51"/>
      <c r="B49" s="52"/>
      <c r="C49" s="12" t="s">
        <v>99</v>
      </c>
      <c r="D49" s="13">
        <v>532</v>
      </c>
      <c r="E49" s="13" t="s">
        <v>97</v>
      </c>
      <c r="F49" s="13" t="s">
        <v>100</v>
      </c>
      <c r="G49" s="13">
        <v>611</v>
      </c>
      <c r="H49" s="25">
        <v>162391.6</v>
      </c>
      <c r="I49" s="25">
        <v>170255</v>
      </c>
      <c r="J49" s="25">
        <v>90801</v>
      </c>
    </row>
    <row r="50" spans="1:10" ht="15.75" x14ac:dyDescent="0.25">
      <c r="A50" s="51" t="s">
        <v>42</v>
      </c>
      <c r="B50" s="52" t="s">
        <v>140</v>
      </c>
      <c r="C50" s="7" t="s">
        <v>19</v>
      </c>
      <c r="D50" s="8">
        <v>532</v>
      </c>
      <c r="E50" s="8" t="s">
        <v>83</v>
      </c>
      <c r="F50" s="8" t="s">
        <v>83</v>
      </c>
      <c r="G50" s="8" t="s">
        <v>83</v>
      </c>
      <c r="H50" s="30">
        <f>H51</f>
        <v>0</v>
      </c>
      <c r="I50" s="30">
        <f t="shared" ref="I50:J51" si="15">I51</f>
        <v>840.3</v>
      </c>
      <c r="J50" s="30">
        <f t="shared" si="15"/>
        <v>646.4</v>
      </c>
    </row>
    <row r="51" spans="1:10" ht="15.75" x14ac:dyDescent="0.25">
      <c r="A51" s="51"/>
      <c r="B51" s="52"/>
      <c r="C51" s="12" t="s">
        <v>84</v>
      </c>
      <c r="D51" s="13">
        <v>532</v>
      </c>
      <c r="E51" s="13" t="s">
        <v>97</v>
      </c>
      <c r="F51" s="13" t="s">
        <v>102</v>
      </c>
      <c r="G51" s="13" t="s">
        <v>83</v>
      </c>
      <c r="H51" s="25">
        <f>H52</f>
        <v>0</v>
      </c>
      <c r="I51" s="25">
        <f t="shared" si="15"/>
        <v>840.3</v>
      </c>
      <c r="J51" s="25">
        <f t="shared" si="15"/>
        <v>646.4</v>
      </c>
    </row>
    <row r="52" spans="1:10" ht="31.5" x14ac:dyDescent="0.25">
      <c r="A52" s="51"/>
      <c r="B52" s="52"/>
      <c r="C52" s="12" t="s">
        <v>99</v>
      </c>
      <c r="D52" s="13">
        <v>532</v>
      </c>
      <c r="E52" s="13" t="s">
        <v>97</v>
      </c>
      <c r="F52" s="13" t="s">
        <v>102</v>
      </c>
      <c r="G52" s="13">
        <v>612</v>
      </c>
      <c r="H52" s="25">
        <v>0</v>
      </c>
      <c r="I52" s="25">
        <v>840.3</v>
      </c>
      <c r="J52" s="25">
        <v>646.4</v>
      </c>
    </row>
    <row r="53" spans="1:10" ht="15.75" x14ac:dyDescent="0.25">
      <c r="A53" s="51" t="s">
        <v>43</v>
      </c>
      <c r="B53" s="52" t="s">
        <v>260</v>
      </c>
      <c r="C53" s="7" t="s">
        <v>19</v>
      </c>
      <c r="D53" s="8">
        <v>532</v>
      </c>
      <c r="E53" s="8" t="s">
        <v>83</v>
      </c>
      <c r="F53" s="8" t="s">
        <v>83</v>
      </c>
      <c r="G53" s="8" t="s">
        <v>83</v>
      </c>
      <c r="H53" s="30">
        <f>H54</f>
        <v>7824.6</v>
      </c>
      <c r="I53" s="30">
        <f t="shared" ref="I53:J57" si="16">I54</f>
        <v>8123.4</v>
      </c>
      <c r="J53" s="30">
        <f t="shared" si="16"/>
        <v>4603</v>
      </c>
    </row>
    <row r="54" spans="1:10" ht="15.75" x14ac:dyDescent="0.25">
      <c r="A54" s="51"/>
      <c r="B54" s="52"/>
      <c r="C54" s="12" t="s">
        <v>78</v>
      </c>
      <c r="D54" s="13">
        <v>532</v>
      </c>
      <c r="E54" s="13" t="s">
        <v>97</v>
      </c>
      <c r="F54" s="13" t="s">
        <v>182</v>
      </c>
      <c r="G54" s="13" t="s">
        <v>83</v>
      </c>
      <c r="H54" s="25">
        <f>H55</f>
        <v>7824.6</v>
      </c>
      <c r="I54" s="25">
        <f t="shared" si="16"/>
        <v>8123.4</v>
      </c>
      <c r="J54" s="25">
        <f t="shared" si="16"/>
        <v>4603</v>
      </c>
    </row>
    <row r="55" spans="1:10" ht="31.5" x14ac:dyDescent="0.25">
      <c r="A55" s="51"/>
      <c r="B55" s="52"/>
      <c r="C55" s="12" t="s">
        <v>99</v>
      </c>
      <c r="D55" s="13">
        <v>532</v>
      </c>
      <c r="E55" s="13" t="s">
        <v>97</v>
      </c>
      <c r="F55" s="13" t="s">
        <v>182</v>
      </c>
      <c r="G55" s="13" t="s">
        <v>107</v>
      </c>
      <c r="H55" s="25">
        <v>7824.6</v>
      </c>
      <c r="I55" s="25">
        <v>8123.4</v>
      </c>
      <c r="J55" s="25">
        <v>4603</v>
      </c>
    </row>
    <row r="56" spans="1:10" ht="15.75" x14ac:dyDescent="0.25">
      <c r="A56" s="51" t="s">
        <v>257</v>
      </c>
      <c r="B56" s="52" t="s">
        <v>261</v>
      </c>
      <c r="C56" s="7" t="s">
        <v>19</v>
      </c>
      <c r="D56" s="8">
        <v>532</v>
      </c>
      <c r="E56" s="8" t="s">
        <v>83</v>
      </c>
      <c r="F56" s="8" t="s">
        <v>83</v>
      </c>
      <c r="G56" s="8" t="s">
        <v>83</v>
      </c>
      <c r="H56" s="30">
        <f>H57</f>
        <v>0</v>
      </c>
      <c r="I56" s="30">
        <f t="shared" si="16"/>
        <v>29.2</v>
      </c>
      <c r="J56" s="30">
        <f t="shared" si="16"/>
        <v>29.2</v>
      </c>
    </row>
    <row r="57" spans="1:10" ht="15.75" x14ac:dyDescent="0.25">
      <c r="A57" s="51"/>
      <c r="B57" s="52"/>
      <c r="C57" s="12" t="s">
        <v>78</v>
      </c>
      <c r="D57" s="13">
        <v>532</v>
      </c>
      <c r="E57" s="13" t="s">
        <v>97</v>
      </c>
      <c r="F57" s="13" t="s">
        <v>258</v>
      </c>
      <c r="G57" s="13" t="s">
        <v>83</v>
      </c>
      <c r="H57" s="25">
        <f>H58</f>
        <v>0</v>
      </c>
      <c r="I57" s="25">
        <f t="shared" si="16"/>
        <v>29.2</v>
      </c>
      <c r="J57" s="25">
        <f t="shared" si="16"/>
        <v>29.2</v>
      </c>
    </row>
    <row r="58" spans="1:10" ht="31.5" x14ac:dyDescent="0.25">
      <c r="A58" s="51"/>
      <c r="B58" s="52"/>
      <c r="C58" s="12" t="s">
        <v>99</v>
      </c>
      <c r="D58" s="13">
        <v>532</v>
      </c>
      <c r="E58" s="13" t="s">
        <v>97</v>
      </c>
      <c r="F58" s="13" t="s">
        <v>258</v>
      </c>
      <c r="G58" s="13" t="s">
        <v>94</v>
      </c>
      <c r="H58" s="25">
        <v>0</v>
      </c>
      <c r="I58" s="25">
        <v>29.2</v>
      </c>
      <c r="J58" s="25">
        <v>29.2</v>
      </c>
    </row>
    <row r="59" spans="1:10" ht="38.25" customHeight="1" x14ac:dyDescent="0.25">
      <c r="A59" s="51" t="s">
        <v>44</v>
      </c>
      <c r="B59" s="52" t="s">
        <v>145</v>
      </c>
      <c r="C59" s="7" t="s">
        <v>19</v>
      </c>
      <c r="D59" s="8">
        <v>532</v>
      </c>
      <c r="E59" s="8" t="s">
        <v>83</v>
      </c>
      <c r="F59" s="8" t="s">
        <v>83</v>
      </c>
      <c r="G59" s="8" t="s">
        <v>83</v>
      </c>
      <c r="H59" s="30">
        <f t="shared" ref="H59:J60" si="17">H60</f>
        <v>30827.5</v>
      </c>
      <c r="I59" s="30">
        <f t="shared" si="17"/>
        <v>30827.5</v>
      </c>
      <c r="J59" s="30">
        <f t="shared" si="17"/>
        <v>23375</v>
      </c>
    </row>
    <row r="60" spans="1:10" ht="38.25" customHeight="1" x14ac:dyDescent="0.25">
      <c r="A60" s="51"/>
      <c r="B60" s="52"/>
      <c r="C60" s="12" t="s">
        <v>84</v>
      </c>
      <c r="D60" s="13">
        <v>532</v>
      </c>
      <c r="E60" s="13" t="s">
        <v>97</v>
      </c>
      <c r="F60" s="13" t="s">
        <v>106</v>
      </c>
      <c r="G60" s="13" t="s">
        <v>83</v>
      </c>
      <c r="H60" s="25">
        <f t="shared" si="17"/>
        <v>30827.5</v>
      </c>
      <c r="I60" s="25">
        <f t="shared" si="17"/>
        <v>30827.5</v>
      </c>
      <c r="J60" s="25">
        <f t="shared" si="17"/>
        <v>23375</v>
      </c>
    </row>
    <row r="61" spans="1:10" ht="38.25" customHeight="1" x14ac:dyDescent="0.25">
      <c r="A61" s="51"/>
      <c r="B61" s="52"/>
      <c r="C61" s="12" t="s">
        <v>99</v>
      </c>
      <c r="D61" s="13">
        <v>532</v>
      </c>
      <c r="E61" s="13" t="s">
        <v>97</v>
      </c>
      <c r="F61" s="13" t="s">
        <v>106</v>
      </c>
      <c r="G61" s="13" t="s">
        <v>107</v>
      </c>
      <c r="H61" s="25">
        <v>30827.5</v>
      </c>
      <c r="I61" s="25">
        <v>30827.5</v>
      </c>
      <c r="J61" s="25">
        <v>23375</v>
      </c>
    </row>
    <row r="62" spans="1:10" ht="15.75" x14ac:dyDescent="0.25">
      <c r="A62" s="51" t="s">
        <v>45</v>
      </c>
      <c r="B62" s="52" t="s">
        <v>129</v>
      </c>
      <c r="C62" s="7" t="s">
        <v>19</v>
      </c>
      <c r="D62" s="8">
        <v>532</v>
      </c>
      <c r="E62" s="8" t="s">
        <v>83</v>
      </c>
      <c r="F62" s="8" t="s">
        <v>83</v>
      </c>
      <c r="G62" s="8" t="s">
        <v>83</v>
      </c>
      <c r="H62" s="30">
        <f t="shared" ref="H62:J63" si="18">H63</f>
        <v>31289.599999999999</v>
      </c>
      <c r="I62" s="30">
        <f t="shared" si="18"/>
        <v>31289.599999999999</v>
      </c>
      <c r="J62" s="30">
        <f t="shared" si="18"/>
        <v>17435</v>
      </c>
    </row>
    <row r="63" spans="1:10" ht="15.75" x14ac:dyDescent="0.25">
      <c r="A63" s="51"/>
      <c r="B63" s="52"/>
      <c r="C63" s="12" t="s">
        <v>84</v>
      </c>
      <c r="D63" s="13">
        <v>532</v>
      </c>
      <c r="E63" s="13" t="s">
        <v>97</v>
      </c>
      <c r="F63" s="13" t="s">
        <v>183</v>
      </c>
      <c r="G63" s="13" t="s">
        <v>83</v>
      </c>
      <c r="H63" s="25">
        <f>H64</f>
        <v>31289.599999999999</v>
      </c>
      <c r="I63" s="25">
        <f t="shared" si="18"/>
        <v>31289.599999999999</v>
      </c>
      <c r="J63" s="25">
        <f t="shared" si="18"/>
        <v>17435</v>
      </c>
    </row>
    <row r="64" spans="1:10" ht="31.5" x14ac:dyDescent="0.25">
      <c r="A64" s="51"/>
      <c r="B64" s="52"/>
      <c r="C64" s="12" t="s">
        <v>85</v>
      </c>
      <c r="D64" s="13">
        <v>532</v>
      </c>
      <c r="E64" s="13" t="s">
        <v>97</v>
      </c>
      <c r="F64" s="13" t="s">
        <v>183</v>
      </c>
      <c r="G64" s="13" t="s">
        <v>107</v>
      </c>
      <c r="H64" s="25">
        <v>31289.599999999999</v>
      </c>
      <c r="I64" s="25">
        <v>31289.599999999999</v>
      </c>
      <c r="J64" s="25">
        <v>17435</v>
      </c>
    </row>
    <row r="65" spans="1:10" ht="15.75" x14ac:dyDescent="0.25">
      <c r="A65" s="51" t="s">
        <v>46</v>
      </c>
      <c r="B65" s="52" t="s">
        <v>141</v>
      </c>
      <c r="C65" s="7" t="s">
        <v>19</v>
      </c>
      <c r="D65" s="8">
        <v>532</v>
      </c>
      <c r="E65" s="8" t="s">
        <v>83</v>
      </c>
      <c r="F65" s="8" t="s">
        <v>83</v>
      </c>
      <c r="G65" s="8" t="s">
        <v>83</v>
      </c>
      <c r="H65" s="30">
        <f>H66</f>
        <v>28839.4</v>
      </c>
      <c r="I65" s="30">
        <f t="shared" ref="I65:J66" si="19">I66</f>
        <v>28839.4</v>
      </c>
      <c r="J65" s="30">
        <f t="shared" si="19"/>
        <v>15831</v>
      </c>
    </row>
    <row r="66" spans="1:10" ht="15.75" x14ac:dyDescent="0.25">
      <c r="A66" s="51"/>
      <c r="B66" s="52"/>
      <c r="C66" s="12" t="s">
        <v>84</v>
      </c>
      <c r="D66" s="13">
        <v>532</v>
      </c>
      <c r="E66" s="13" t="s">
        <v>83</v>
      </c>
      <c r="F66" s="13" t="s">
        <v>104</v>
      </c>
      <c r="G66" s="13" t="s">
        <v>83</v>
      </c>
      <c r="H66" s="31">
        <f>H67</f>
        <v>28839.4</v>
      </c>
      <c r="I66" s="31">
        <f t="shared" si="19"/>
        <v>28839.4</v>
      </c>
      <c r="J66" s="31">
        <f t="shared" si="19"/>
        <v>15831</v>
      </c>
    </row>
    <row r="67" spans="1:10" ht="31.5" x14ac:dyDescent="0.25">
      <c r="A67" s="51"/>
      <c r="B67" s="52"/>
      <c r="C67" s="12" t="s">
        <v>99</v>
      </c>
      <c r="D67" s="13">
        <v>532</v>
      </c>
      <c r="E67" s="13" t="s">
        <v>83</v>
      </c>
      <c r="F67" s="13" t="s">
        <v>104</v>
      </c>
      <c r="G67" s="13" t="s">
        <v>107</v>
      </c>
      <c r="H67" s="31">
        <v>28839.4</v>
      </c>
      <c r="I67" s="31">
        <v>28839.4</v>
      </c>
      <c r="J67" s="31">
        <v>15831</v>
      </c>
    </row>
    <row r="68" spans="1:10" ht="15.75" x14ac:dyDescent="0.25">
      <c r="A68" s="51" t="s">
        <v>47</v>
      </c>
      <c r="B68" s="52" t="s">
        <v>142</v>
      </c>
      <c r="C68" s="7" t="s">
        <v>19</v>
      </c>
      <c r="D68" s="8">
        <v>532</v>
      </c>
      <c r="E68" s="8" t="s">
        <v>83</v>
      </c>
      <c r="F68" s="8" t="s">
        <v>83</v>
      </c>
      <c r="G68" s="8" t="s">
        <v>83</v>
      </c>
      <c r="H68" s="30">
        <f>H69</f>
        <v>3885.4</v>
      </c>
      <c r="I68" s="30">
        <f t="shared" ref="I68:J69" si="20">I69</f>
        <v>3885.4</v>
      </c>
      <c r="J68" s="30">
        <f t="shared" si="20"/>
        <v>3885.4</v>
      </c>
    </row>
    <row r="69" spans="1:10" ht="15.75" x14ac:dyDescent="0.25">
      <c r="A69" s="51"/>
      <c r="B69" s="52"/>
      <c r="C69" s="12" t="s">
        <v>84</v>
      </c>
      <c r="D69" s="13">
        <v>532</v>
      </c>
      <c r="E69" s="13" t="s">
        <v>97</v>
      </c>
      <c r="F69" s="13" t="s">
        <v>184</v>
      </c>
      <c r="G69" s="13" t="s">
        <v>83</v>
      </c>
      <c r="H69" s="25">
        <f>H70</f>
        <v>3885.4</v>
      </c>
      <c r="I69" s="25">
        <f t="shared" si="20"/>
        <v>3885.4</v>
      </c>
      <c r="J69" s="25">
        <f t="shared" si="20"/>
        <v>3885.4</v>
      </c>
    </row>
    <row r="70" spans="1:10" ht="31.5" x14ac:dyDescent="0.25">
      <c r="A70" s="51"/>
      <c r="B70" s="52"/>
      <c r="C70" s="12" t="s">
        <v>99</v>
      </c>
      <c r="D70" s="13">
        <v>532</v>
      </c>
      <c r="E70" s="13" t="s">
        <v>97</v>
      </c>
      <c r="F70" s="13" t="s">
        <v>184</v>
      </c>
      <c r="G70" s="13">
        <v>611</v>
      </c>
      <c r="H70" s="25">
        <v>3885.4</v>
      </c>
      <c r="I70" s="25">
        <v>3885.4</v>
      </c>
      <c r="J70" s="25">
        <v>3885.4</v>
      </c>
    </row>
    <row r="71" spans="1:10" ht="35.25" customHeight="1" x14ac:dyDescent="0.25">
      <c r="A71" s="51" t="s">
        <v>48</v>
      </c>
      <c r="B71" s="52" t="s">
        <v>209</v>
      </c>
      <c r="C71" s="7" t="s">
        <v>19</v>
      </c>
      <c r="D71" s="8">
        <v>532</v>
      </c>
      <c r="E71" s="8" t="s">
        <v>83</v>
      </c>
      <c r="F71" s="8" t="s">
        <v>83</v>
      </c>
      <c r="G71" s="8" t="s">
        <v>83</v>
      </c>
      <c r="H71" s="30">
        <f t="shared" ref="H71:J72" si="21">H72</f>
        <v>0</v>
      </c>
      <c r="I71" s="30">
        <f t="shared" si="21"/>
        <v>0</v>
      </c>
      <c r="J71" s="30">
        <f t="shared" si="21"/>
        <v>0</v>
      </c>
    </row>
    <row r="72" spans="1:10" ht="35.25" customHeight="1" x14ac:dyDescent="0.25">
      <c r="A72" s="51"/>
      <c r="B72" s="52"/>
      <c r="C72" s="12" t="s">
        <v>84</v>
      </c>
      <c r="D72" s="13">
        <v>532</v>
      </c>
      <c r="E72" s="13" t="s">
        <v>97</v>
      </c>
      <c r="F72" s="13" t="s">
        <v>239</v>
      </c>
      <c r="G72" s="13" t="s">
        <v>83</v>
      </c>
      <c r="H72" s="25">
        <f t="shared" si="21"/>
        <v>0</v>
      </c>
      <c r="I72" s="25">
        <f t="shared" si="21"/>
        <v>0</v>
      </c>
      <c r="J72" s="25">
        <f t="shared" si="21"/>
        <v>0</v>
      </c>
    </row>
    <row r="73" spans="1:10" ht="35.25" customHeight="1" x14ac:dyDescent="0.25">
      <c r="A73" s="51"/>
      <c r="B73" s="52"/>
      <c r="C73" s="12" t="s">
        <v>99</v>
      </c>
      <c r="D73" s="13">
        <v>532</v>
      </c>
      <c r="E73" s="13" t="s">
        <v>97</v>
      </c>
      <c r="F73" s="13" t="s">
        <v>239</v>
      </c>
      <c r="G73" s="13">
        <v>612</v>
      </c>
      <c r="H73" s="25">
        <v>0</v>
      </c>
      <c r="I73" s="25">
        <v>0</v>
      </c>
      <c r="J73" s="25">
        <v>0</v>
      </c>
    </row>
    <row r="74" spans="1:10" ht="15.75" x14ac:dyDescent="0.25">
      <c r="A74" s="51" t="s">
        <v>49</v>
      </c>
      <c r="B74" s="56" t="s">
        <v>128</v>
      </c>
      <c r="C74" s="7" t="s">
        <v>19</v>
      </c>
      <c r="D74" s="8">
        <v>532</v>
      </c>
      <c r="E74" s="8" t="s">
        <v>83</v>
      </c>
      <c r="F74" s="8" t="s">
        <v>83</v>
      </c>
      <c r="G74" s="8" t="s">
        <v>83</v>
      </c>
      <c r="H74" s="30">
        <f>H75+H76</f>
        <v>35000</v>
      </c>
      <c r="I74" s="30">
        <f t="shared" ref="I74:J74" si="22">I75+I76</f>
        <v>32169.599999999999</v>
      </c>
      <c r="J74" s="30">
        <f t="shared" si="22"/>
        <v>16913.3</v>
      </c>
    </row>
    <row r="75" spans="1:10" ht="15.75" x14ac:dyDescent="0.25">
      <c r="A75" s="51"/>
      <c r="B75" s="56"/>
      <c r="C75" s="12" t="s">
        <v>84</v>
      </c>
      <c r="D75" s="13">
        <v>532</v>
      </c>
      <c r="E75" s="13" t="s">
        <v>97</v>
      </c>
      <c r="F75" s="13">
        <v>5320743601</v>
      </c>
      <c r="G75" s="13">
        <v>244</v>
      </c>
      <c r="H75" s="25">
        <v>35000</v>
      </c>
      <c r="I75" s="25">
        <v>32169.599999999999</v>
      </c>
      <c r="J75" s="25">
        <v>16913.3</v>
      </c>
    </row>
    <row r="76" spans="1:10" ht="31.5" x14ac:dyDescent="0.25">
      <c r="A76" s="51"/>
      <c r="B76" s="56"/>
      <c r="C76" s="12" t="s">
        <v>99</v>
      </c>
      <c r="D76" s="13">
        <v>532</v>
      </c>
      <c r="E76" s="13" t="s">
        <v>83</v>
      </c>
      <c r="F76" s="13" t="s">
        <v>83</v>
      </c>
      <c r="G76" s="13" t="s">
        <v>83</v>
      </c>
      <c r="H76" s="25">
        <v>0</v>
      </c>
      <c r="I76" s="25">
        <v>0</v>
      </c>
      <c r="J76" s="25">
        <v>0</v>
      </c>
    </row>
    <row r="77" spans="1:10" ht="15.75" x14ac:dyDescent="0.25">
      <c r="A77" s="51" t="s">
        <v>240</v>
      </c>
      <c r="B77" s="56" t="s">
        <v>128</v>
      </c>
      <c r="C77" s="7" t="s">
        <v>19</v>
      </c>
      <c r="D77" s="8">
        <v>532</v>
      </c>
      <c r="E77" s="8" t="s">
        <v>83</v>
      </c>
      <c r="F77" s="8" t="s">
        <v>83</v>
      </c>
      <c r="G77" s="8" t="s">
        <v>83</v>
      </c>
      <c r="H77" s="30">
        <f>H78+H79</f>
        <v>0</v>
      </c>
      <c r="I77" s="30">
        <f t="shared" ref="I77:J77" si="23">I78+I79</f>
        <v>725.4</v>
      </c>
      <c r="J77" s="30">
        <f t="shared" si="23"/>
        <v>516.9</v>
      </c>
    </row>
    <row r="78" spans="1:10" ht="15.75" x14ac:dyDescent="0.25">
      <c r="A78" s="51"/>
      <c r="B78" s="56"/>
      <c r="C78" s="12" t="s">
        <v>84</v>
      </c>
      <c r="D78" s="13">
        <v>532</v>
      </c>
      <c r="E78" s="13" t="s">
        <v>97</v>
      </c>
      <c r="F78" s="13">
        <v>5320743601</v>
      </c>
      <c r="G78" s="13" t="s">
        <v>185</v>
      </c>
      <c r="H78" s="25">
        <v>0</v>
      </c>
      <c r="I78" s="25">
        <v>0</v>
      </c>
      <c r="J78" s="25">
        <v>0</v>
      </c>
    </row>
    <row r="79" spans="1:10" ht="31.5" x14ac:dyDescent="0.25">
      <c r="A79" s="51"/>
      <c r="B79" s="56"/>
      <c r="C79" s="12" t="s">
        <v>99</v>
      </c>
      <c r="D79" s="13">
        <v>532</v>
      </c>
      <c r="E79" s="13" t="s">
        <v>83</v>
      </c>
      <c r="F79" s="13" t="s">
        <v>83</v>
      </c>
      <c r="G79" s="13" t="s">
        <v>83</v>
      </c>
      <c r="H79" s="25">
        <v>0</v>
      </c>
      <c r="I79" s="25">
        <v>725.4</v>
      </c>
      <c r="J79" s="25">
        <v>516.9</v>
      </c>
    </row>
    <row r="80" spans="1:10" ht="15.75" x14ac:dyDescent="0.25">
      <c r="A80" s="51" t="s">
        <v>50</v>
      </c>
      <c r="B80" s="52" t="s">
        <v>144</v>
      </c>
      <c r="C80" s="7" t="s">
        <v>19</v>
      </c>
      <c r="D80" s="8">
        <v>532</v>
      </c>
      <c r="E80" s="8" t="s">
        <v>83</v>
      </c>
      <c r="F80" s="8" t="s">
        <v>83</v>
      </c>
      <c r="G80" s="8" t="s">
        <v>83</v>
      </c>
      <c r="H80" s="30">
        <f>H81</f>
        <v>274.5</v>
      </c>
      <c r="I80" s="30">
        <f t="shared" ref="I80:J80" si="24">I81</f>
        <v>339.3</v>
      </c>
      <c r="J80" s="30">
        <f t="shared" si="24"/>
        <v>171.1</v>
      </c>
    </row>
    <row r="81" spans="1:10" ht="15.75" x14ac:dyDescent="0.25">
      <c r="A81" s="51"/>
      <c r="B81" s="52"/>
      <c r="C81" s="12" t="s">
        <v>78</v>
      </c>
      <c r="D81" s="13">
        <v>532</v>
      </c>
      <c r="E81" s="13" t="s">
        <v>97</v>
      </c>
      <c r="F81" s="13">
        <v>5360743603</v>
      </c>
      <c r="G81" s="13" t="s">
        <v>83</v>
      </c>
      <c r="H81" s="25">
        <v>274.5</v>
      </c>
      <c r="I81" s="25">
        <v>339.3</v>
      </c>
      <c r="J81" s="25">
        <v>171.1</v>
      </c>
    </row>
    <row r="82" spans="1:10" ht="31.5" x14ac:dyDescent="0.25">
      <c r="A82" s="51"/>
      <c r="B82" s="52"/>
      <c r="C82" s="12" t="s">
        <v>99</v>
      </c>
      <c r="D82" s="13">
        <v>532</v>
      </c>
      <c r="E82" s="13" t="s">
        <v>97</v>
      </c>
      <c r="F82" s="13">
        <v>5362043603</v>
      </c>
      <c r="G82" s="13">
        <v>612</v>
      </c>
      <c r="H82" s="25">
        <v>0</v>
      </c>
      <c r="I82" s="25">
        <v>0</v>
      </c>
      <c r="J82" s="25">
        <v>0</v>
      </c>
    </row>
    <row r="83" spans="1:10" ht="15.75" x14ac:dyDescent="0.25">
      <c r="A83" s="51" t="s">
        <v>51</v>
      </c>
      <c r="B83" s="52" t="s">
        <v>143</v>
      </c>
      <c r="C83" s="7" t="s">
        <v>19</v>
      </c>
      <c r="D83" s="8">
        <v>532</v>
      </c>
      <c r="E83" s="8" t="s">
        <v>83</v>
      </c>
      <c r="F83" s="8" t="s">
        <v>83</v>
      </c>
      <c r="G83" s="8" t="s">
        <v>83</v>
      </c>
      <c r="H83" s="30">
        <f>H84</f>
        <v>214</v>
      </c>
      <c r="I83" s="30">
        <f t="shared" ref="I83:J83" si="25">I84</f>
        <v>214</v>
      </c>
      <c r="J83" s="30">
        <f t="shared" si="25"/>
        <v>55</v>
      </c>
    </row>
    <row r="84" spans="1:10" ht="15.75" x14ac:dyDescent="0.25">
      <c r="A84" s="51"/>
      <c r="B84" s="52"/>
      <c r="C84" s="12" t="s">
        <v>84</v>
      </c>
      <c r="D84" s="13">
        <v>532</v>
      </c>
      <c r="E84" s="13" t="s">
        <v>97</v>
      </c>
      <c r="F84" s="13">
        <v>5320743604</v>
      </c>
      <c r="G84" s="13" t="s">
        <v>83</v>
      </c>
      <c r="H84" s="25">
        <v>214</v>
      </c>
      <c r="I84" s="25">
        <v>214</v>
      </c>
      <c r="J84" s="25">
        <v>55</v>
      </c>
    </row>
    <row r="85" spans="1:10" ht="31.5" x14ac:dyDescent="0.25">
      <c r="A85" s="51"/>
      <c r="B85" s="52"/>
      <c r="C85" s="12" t="s">
        <v>99</v>
      </c>
      <c r="D85" s="13">
        <v>532</v>
      </c>
      <c r="E85" s="13" t="s">
        <v>97</v>
      </c>
      <c r="F85" s="13">
        <v>5322043604</v>
      </c>
      <c r="G85" s="13">
        <v>612</v>
      </c>
      <c r="H85" s="25">
        <v>0</v>
      </c>
      <c r="I85" s="25">
        <v>0</v>
      </c>
      <c r="J85" s="25">
        <v>0</v>
      </c>
    </row>
    <row r="86" spans="1:10" ht="15.75" x14ac:dyDescent="0.25">
      <c r="A86" s="51" t="s">
        <v>52</v>
      </c>
      <c r="B86" s="52" t="s">
        <v>262</v>
      </c>
      <c r="C86" s="7" t="s">
        <v>19</v>
      </c>
      <c r="D86" s="8">
        <v>532</v>
      </c>
      <c r="E86" s="8" t="s">
        <v>83</v>
      </c>
      <c r="F86" s="8" t="s">
        <v>83</v>
      </c>
      <c r="G86" s="8" t="s">
        <v>83</v>
      </c>
      <c r="H86" s="30">
        <f t="shared" ref="H86:J90" si="26">H87</f>
        <v>3083.8</v>
      </c>
      <c r="I86" s="30">
        <f t="shared" si="26"/>
        <v>3083.8</v>
      </c>
      <c r="J86" s="30">
        <f t="shared" si="26"/>
        <v>1798.9</v>
      </c>
    </row>
    <row r="87" spans="1:10" ht="15.75" x14ac:dyDescent="0.25">
      <c r="A87" s="51"/>
      <c r="B87" s="52"/>
      <c r="C87" s="12" t="s">
        <v>84</v>
      </c>
      <c r="D87" s="13">
        <v>532</v>
      </c>
      <c r="E87" s="13" t="s">
        <v>97</v>
      </c>
      <c r="F87" s="13" t="s">
        <v>241</v>
      </c>
      <c r="G87" s="13" t="s">
        <v>83</v>
      </c>
      <c r="H87" s="25">
        <f t="shared" si="26"/>
        <v>3083.8</v>
      </c>
      <c r="I87" s="25">
        <f t="shared" si="26"/>
        <v>3083.8</v>
      </c>
      <c r="J87" s="25">
        <f t="shared" si="26"/>
        <v>1798.9</v>
      </c>
    </row>
    <row r="88" spans="1:10" ht="73.5" customHeight="1" x14ac:dyDescent="0.25">
      <c r="A88" s="51"/>
      <c r="B88" s="52"/>
      <c r="C88" s="12" t="s">
        <v>99</v>
      </c>
      <c r="D88" s="13">
        <v>532</v>
      </c>
      <c r="E88" s="13" t="s">
        <v>97</v>
      </c>
      <c r="F88" s="13" t="s">
        <v>241</v>
      </c>
      <c r="G88" s="13" t="s">
        <v>107</v>
      </c>
      <c r="H88" s="25">
        <v>3083.8</v>
      </c>
      <c r="I88" s="25">
        <v>3083.8</v>
      </c>
      <c r="J88" s="25">
        <v>1798.9</v>
      </c>
    </row>
    <row r="89" spans="1:10" ht="30" customHeight="1" x14ac:dyDescent="0.25">
      <c r="A89" s="51" t="s">
        <v>53</v>
      </c>
      <c r="B89" s="52" t="s">
        <v>146</v>
      </c>
      <c r="C89" s="7" t="s">
        <v>19</v>
      </c>
      <c r="D89" s="8">
        <v>532</v>
      </c>
      <c r="E89" s="8" t="s">
        <v>83</v>
      </c>
      <c r="F89" s="8" t="s">
        <v>83</v>
      </c>
      <c r="G89" s="8" t="s">
        <v>83</v>
      </c>
      <c r="H89" s="30">
        <f t="shared" si="26"/>
        <v>286.5</v>
      </c>
      <c r="I89" s="30">
        <f t="shared" si="26"/>
        <v>286.5</v>
      </c>
      <c r="J89" s="30">
        <f t="shared" si="26"/>
        <v>279.10000000000002</v>
      </c>
    </row>
    <row r="90" spans="1:10" ht="30" customHeight="1" x14ac:dyDescent="0.25">
      <c r="A90" s="51"/>
      <c r="B90" s="52"/>
      <c r="C90" s="12" t="s">
        <v>84</v>
      </c>
      <c r="D90" s="13">
        <v>532</v>
      </c>
      <c r="E90" s="13" t="s">
        <v>97</v>
      </c>
      <c r="F90" s="13" t="s">
        <v>242</v>
      </c>
      <c r="G90" s="13" t="s">
        <v>83</v>
      </c>
      <c r="H90" s="25">
        <f t="shared" si="26"/>
        <v>286.5</v>
      </c>
      <c r="I90" s="25">
        <f t="shared" si="26"/>
        <v>286.5</v>
      </c>
      <c r="J90" s="25">
        <f t="shared" si="26"/>
        <v>279.10000000000002</v>
      </c>
    </row>
    <row r="91" spans="1:10" ht="30" customHeight="1" x14ac:dyDescent="0.25">
      <c r="A91" s="51"/>
      <c r="B91" s="52"/>
      <c r="C91" s="12" t="s">
        <v>99</v>
      </c>
      <c r="D91" s="13">
        <v>532</v>
      </c>
      <c r="E91" s="13" t="s">
        <v>97</v>
      </c>
      <c r="F91" s="13" t="s">
        <v>242</v>
      </c>
      <c r="G91" s="13" t="s">
        <v>94</v>
      </c>
      <c r="H91" s="25">
        <v>286.5</v>
      </c>
      <c r="I91" s="25">
        <v>286.5</v>
      </c>
      <c r="J91" s="25">
        <v>279.10000000000002</v>
      </c>
    </row>
    <row r="92" spans="1:10" ht="15.75" x14ac:dyDescent="0.25">
      <c r="A92" s="51" t="s">
        <v>54</v>
      </c>
      <c r="B92" s="56" t="s">
        <v>243</v>
      </c>
      <c r="C92" s="7" t="s">
        <v>19</v>
      </c>
      <c r="D92" s="8">
        <v>532</v>
      </c>
      <c r="E92" s="8" t="s">
        <v>83</v>
      </c>
      <c r="F92" s="8" t="s">
        <v>83</v>
      </c>
      <c r="G92" s="8" t="s">
        <v>83</v>
      </c>
      <c r="H92" s="30">
        <f>H93</f>
        <v>0</v>
      </c>
      <c r="I92" s="30">
        <f t="shared" ref="I92:J92" si="27">I93</f>
        <v>0</v>
      </c>
      <c r="J92" s="30">
        <f t="shared" si="27"/>
        <v>0</v>
      </c>
    </row>
    <row r="93" spans="1:10" ht="15.75" x14ac:dyDescent="0.25">
      <c r="A93" s="51"/>
      <c r="B93" s="56"/>
      <c r="C93" s="12" t="s">
        <v>84</v>
      </c>
      <c r="D93" s="13">
        <v>532</v>
      </c>
      <c r="E93" s="13" t="s">
        <v>97</v>
      </c>
      <c r="F93" s="13" t="s">
        <v>101</v>
      </c>
      <c r="G93" s="13">
        <v>244</v>
      </c>
      <c r="H93" s="25">
        <v>0</v>
      </c>
      <c r="I93" s="25">
        <v>0</v>
      </c>
      <c r="J93" s="25">
        <v>0</v>
      </c>
    </row>
    <row r="94" spans="1:10" ht="31.5" x14ac:dyDescent="0.25">
      <c r="A94" s="51"/>
      <c r="B94" s="56"/>
      <c r="C94" s="12" t="s">
        <v>99</v>
      </c>
      <c r="D94" s="13" t="s">
        <v>161</v>
      </c>
      <c r="E94" s="13" t="s">
        <v>83</v>
      </c>
      <c r="F94" s="13" t="s">
        <v>83</v>
      </c>
      <c r="G94" s="13" t="s">
        <v>83</v>
      </c>
      <c r="H94" s="25"/>
      <c r="I94" s="25"/>
      <c r="J94" s="25"/>
    </row>
    <row r="95" spans="1:10" ht="37.5" customHeight="1" x14ac:dyDescent="0.25">
      <c r="A95" s="51" t="s">
        <v>55</v>
      </c>
      <c r="B95" s="52" t="s">
        <v>213</v>
      </c>
      <c r="C95" s="7" t="s">
        <v>19</v>
      </c>
      <c r="D95" s="8">
        <v>532</v>
      </c>
      <c r="E95" s="8" t="s">
        <v>83</v>
      </c>
      <c r="F95" s="8" t="s">
        <v>83</v>
      </c>
      <c r="G95" s="8" t="s">
        <v>83</v>
      </c>
      <c r="H95" s="30">
        <f t="shared" ref="H95:J96" si="28">H96</f>
        <v>0</v>
      </c>
      <c r="I95" s="30">
        <f t="shared" si="28"/>
        <v>0</v>
      </c>
      <c r="J95" s="30">
        <f t="shared" si="28"/>
        <v>0</v>
      </c>
    </row>
    <row r="96" spans="1:10" ht="37.5" customHeight="1" x14ac:dyDescent="0.25">
      <c r="A96" s="51"/>
      <c r="B96" s="52"/>
      <c r="C96" s="12" t="s">
        <v>84</v>
      </c>
      <c r="D96" s="13">
        <v>532</v>
      </c>
      <c r="E96" s="13" t="s">
        <v>97</v>
      </c>
      <c r="F96" s="13" t="s">
        <v>244</v>
      </c>
      <c r="G96" s="13" t="s">
        <v>83</v>
      </c>
      <c r="H96" s="25">
        <f t="shared" si="28"/>
        <v>0</v>
      </c>
      <c r="I96" s="25">
        <f t="shared" si="28"/>
        <v>0</v>
      </c>
      <c r="J96" s="25">
        <f t="shared" si="28"/>
        <v>0</v>
      </c>
    </row>
    <row r="97" spans="1:10" ht="37.5" customHeight="1" x14ac:dyDescent="0.25">
      <c r="A97" s="51"/>
      <c r="B97" s="52"/>
      <c r="C97" s="12" t="s">
        <v>85</v>
      </c>
      <c r="D97" s="13">
        <v>532</v>
      </c>
      <c r="E97" s="13" t="s">
        <v>97</v>
      </c>
      <c r="F97" s="13" t="s">
        <v>244</v>
      </c>
      <c r="G97" s="13" t="s">
        <v>94</v>
      </c>
      <c r="H97" s="25">
        <v>0</v>
      </c>
      <c r="I97" s="25">
        <v>0</v>
      </c>
      <c r="J97" s="25">
        <v>0</v>
      </c>
    </row>
    <row r="98" spans="1:10" ht="38.25" customHeight="1" x14ac:dyDescent="0.25">
      <c r="A98" s="51" t="s">
        <v>56</v>
      </c>
      <c r="B98" s="52" t="s">
        <v>206</v>
      </c>
      <c r="C98" s="7" t="s">
        <v>19</v>
      </c>
      <c r="D98" s="8">
        <v>532</v>
      </c>
      <c r="E98" s="8" t="s">
        <v>83</v>
      </c>
      <c r="F98" s="8" t="s">
        <v>83</v>
      </c>
      <c r="G98" s="8" t="s">
        <v>83</v>
      </c>
      <c r="H98" s="30">
        <f t="shared" ref="H98:J99" si="29">H99</f>
        <v>0</v>
      </c>
      <c r="I98" s="30">
        <f t="shared" si="29"/>
        <v>1325.4</v>
      </c>
      <c r="J98" s="30">
        <f t="shared" si="29"/>
        <v>868.8</v>
      </c>
    </row>
    <row r="99" spans="1:10" ht="38.25" customHeight="1" x14ac:dyDescent="0.25">
      <c r="A99" s="51"/>
      <c r="B99" s="52"/>
      <c r="C99" s="12" t="s">
        <v>84</v>
      </c>
      <c r="D99" s="13">
        <v>532</v>
      </c>
      <c r="E99" s="13" t="s">
        <v>97</v>
      </c>
      <c r="F99" s="13" t="s">
        <v>245</v>
      </c>
      <c r="G99" s="13" t="s">
        <v>83</v>
      </c>
      <c r="H99" s="25">
        <f t="shared" si="29"/>
        <v>0</v>
      </c>
      <c r="I99" s="25">
        <f t="shared" si="29"/>
        <v>1325.4</v>
      </c>
      <c r="J99" s="25">
        <f t="shared" si="29"/>
        <v>868.8</v>
      </c>
    </row>
    <row r="100" spans="1:10" ht="38.25" customHeight="1" x14ac:dyDescent="0.25">
      <c r="A100" s="51"/>
      <c r="B100" s="52"/>
      <c r="C100" s="12" t="s">
        <v>99</v>
      </c>
      <c r="D100" s="13">
        <v>532</v>
      </c>
      <c r="E100" s="13" t="s">
        <v>97</v>
      </c>
      <c r="F100" s="13" t="s">
        <v>245</v>
      </c>
      <c r="G100" s="13" t="s">
        <v>107</v>
      </c>
      <c r="H100" s="25">
        <v>0</v>
      </c>
      <c r="I100" s="25">
        <v>1325.4</v>
      </c>
      <c r="J100" s="25">
        <v>868.8</v>
      </c>
    </row>
    <row r="101" spans="1:10" ht="15.75" x14ac:dyDescent="0.25">
      <c r="A101" s="57">
        <v>3</v>
      </c>
      <c r="B101" s="58" t="s">
        <v>80</v>
      </c>
      <c r="C101" s="15" t="s">
        <v>19</v>
      </c>
      <c r="D101" s="16">
        <v>532</v>
      </c>
      <c r="E101" s="16" t="s">
        <v>83</v>
      </c>
      <c r="F101" s="16" t="s">
        <v>83</v>
      </c>
      <c r="G101" s="16" t="s">
        <v>83</v>
      </c>
      <c r="H101" s="29">
        <f>H102</f>
        <v>28941.5</v>
      </c>
      <c r="I101" s="29">
        <f t="shared" ref="I101:J101" si="30">I102</f>
        <v>30334.3</v>
      </c>
      <c r="J101" s="29">
        <f t="shared" si="30"/>
        <v>17495.100000000002</v>
      </c>
    </row>
    <row r="102" spans="1:10" ht="15.75" x14ac:dyDescent="0.25">
      <c r="A102" s="57"/>
      <c r="B102" s="58"/>
      <c r="C102" s="15" t="s">
        <v>78</v>
      </c>
      <c r="D102" s="16" t="s">
        <v>161</v>
      </c>
      <c r="E102" s="16" t="s">
        <v>83</v>
      </c>
      <c r="F102" s="16" t="s">
        <v>83</v>
      </c>
      <c r="G102" s="16" t="s">
        <v>83</v>
      </c>
      <c r="H102" s="29">
        <f>H105+H108</f>
        <v>28941.5</v>
      </c>
      <c r="I102" s="29">
        <f t="shared" ref="I102:J102" si="31">I105+I108</f>
        <v>30334.3</v>
      </c>
      <c r="J102" s="29">
        <f t="shared" si="31"/>
        <v>17495.100000000002</v>
      </c>
    </row>
    <row r="103" spans="1:10" ht="47.25" x14ac:dyDescent="0.25">
      <c r="A103" s="57"/>
      <c r="B103" s="58"/>
      <c r="C103" s="15" t="s">
        <v>108</v>
      </c>
      <c r="D103" s="16"/>
      <c r="E103" s="16" t="s">
        <v>83</v>
      </c>
      <c r="F103" s="16" t="s">
        <v>83</v>
      </c>
      <c r="G103" s="16" t="s">
        <v>83</v>
      </c>
      <c r="H103" s="29">
        <f>H106+H109</f>
        <v>28941.5</v>
      </c>
      <c r="I103" s="29">
        <f t="shared" ref="I103:J103" si="32">I106+I109</f>
        <v>30334.3</v>
      </c>
      <c r="J103" s="29">
        <f t="shared" si="32"/>
        <v>17495.100000000002</v>
      </c>
    </row>
    <row r="104" spans="1:10" ht="15.75" x14ac:dyDescent="0.25">
      <c r="A104" s="51" t="s">
        <v>58</v>
      </c>
      <c r="B104" s="52" t="s">
        <v>133</v>
      </c>
      <c r="C104" s="7" t="s">
        <v>19</v>
      </c>
      <c r="D104" s="8">
        <v>532</v>
      </c>
      <c r="E104" s="8" t="s">
        <v>83</v>
      </c>
      <c r="F104" s="8" t="s">
        <v>83</v>
      </c>
      <c r="G104" s="8" t="s">
        <v>83</v>
      </c>
      <c r="H104" s="30">
        <f>H105</f>
        <v>28941.5</v>
      </c>
      <c r="I104" s="30">
        <f t="shared" ref="I104:J105" si="33">I105</f>
        <v>30003.5</v>
      </c>
      <c r="J104" s="30">
        <f t="shared" si="33"/>
        <v>17164.900000000001</v>
      </c>
    </row>
    <row r="105" spans="1:10" ht="15.75" x14ac:dyDescent="0.25">
      <c r="A105" s="51"/>
      <c r="B105" s="52"/>
      <c r="C105" s="12" t="s">
        <v>78</v>
      </c>
      <c r="D105" s="13">
        <v>532</v>
      </c>
      <c r="E105" s="13" t="s">
        <v>97</v>
      </c>
      <c r="F105" s="13">
        <v>5331042330</v>
      </c>
      <c r="G105" s="13" t="s">
        <v>83</v>
      </c>
      <c r="H105" s="25">
        <f>H106</f>
        <v>28941.5</v>
      </c>
      <c r="I105" s="25">
        <f t="shared" si="33"/>
        <v>30003.5</v>
      </c>
      <c r="J105" s="25">
        <f t="shared" si="33"/>
        <v>17164.900000000001</v>
      </c>
    </row>
    <row r="106" spans="1:10" ht="47.25" x14ac:dyDescent="0.25">
      <c r="A106" s="51"/>
      <c r="B106" s="52"/>
      <c r="C106" s="12" t="s">
        <v>108</v>
      </c>
      <c r="D106" s="13">
        <v>532</v>
      </c>
      <c r="E106" s="13" t="s">
        <v>97</v>
      </c>
      <c r="F106" s="13">
        <v>5331042330</v>
      </c>
      <c r="G106" s="13">
        <v>611</v>
      </c>
      <c r="H106" s="25">
        <v>28941.5</v>
      </c>
      <c r="I106" s="25">
        <v>30003.5</v>
      </c>
      <c r="J106" s="25">
        <v>17164.900000000001</v>
      </c>
    </row>
    <row r="107" spans="1:10" ht="15.75" x14ac:dyDescent="0.25">
      <c r="A107" s="51" t="s">
        <v>59</v>
      </c>
      <c r="B107" s="52" t="s">
        <v>147</v>
      </c>
      <c r="C107" s="7" t="s">
        <v>19</v>
      </c>
      <c r="D107" s="8">
        <v>532</v>
      </c>
      <c r="E107" s="8" t="s">
        <v>83</v>
      </c>
      <c r="F107" s="8" t="s">
        <v>83</v>
      </c>
      <c r="G107" s="8" t="s">
        <v>83</v>
      </c>
      <c r="H107" s="30">
        <f>H108</f>
        <v>0</v>
      </c>
      <c r="I107" s="30">
        <f t="shared" ref="I107:J108" si="34">I108</f>
        <v>330.8</v>
      </c>
      <c r="J107" s="30">
        <f t="shared" si="34"/>
        <v>330.2</v>
      </c>
    </row>
    <row r="108" spans="1:10" ht="15.75" x14ac:dyDescent="0.25">
      <c r="A108" s="51"/>
      <c r="B108" s="52"/>
      <c r="C108" s="12" t="s">
        <v>78</v>
      </c>
      <c r="D108" s="13">
        <v>532</v>
      </c>
      <c r="E108" s="13" t="s">
        <v>109</v>
      </c>
      <c r="F108" s="13" t="s">
        <v>110</v>
      </c>
      <c r="G108" s="13" t="s">
        <v>83</v>
      </c>
      <c r="H108" s="25">
        <f>H109</f>
        <v>0</v>
      </c>
      <c r="I108" s="25">
        <f t="shared" si="34"/>
        <v>330.8</v>
      </c>
      <c r="J108" s="25">
        <f t="shared" si="34"/>
        <v>330.2</v>
      </c>
    </row>
    <row r="109" spans="1:10" ht="47.25" x14ac:dyDescent="0.25">
      <c r="A109" s="51"/>
      <c r="B109" s="52"/>
      <c r="C109" s="12" t="s">
        <v>108</v>
      </c>
      <c r="D109" s="13">
        <v>532</v>
      </c>
      <c r="E109" s="13" t="s">
        <v>109</v>
      </c>
      <c r="F109" s="13" t="s">
        <v>110</v>
      </c>
      <c r="G109" s="13">
        <v>612</v>
      </c>
      <c r="H109" s="25">
        <v>0</v>
      </c>
      <c r="I109" s="25">
        <v>330.8</v>
      </c>
      <c r="J109" s="25">
        <v>330.2</v>
      </c>
    </row>
    <row r="110" spans="1:10" ht="15.75" x14ac:dyDescent="0.25">
      <c r="A110" s="57">
        <v>4</v>
      </c>
      <c r="B110" s="58" t="s">
        <v>111</v>
      </c>
      <c r="C110" s="15" t="s">
        <v>19</v>
      </c>
      <c r="D110" s="16">
        <v>532</v>
      </c>
      <c r="E110" s="16" t="s">
        <v>83</v>
      </c>
      <c r="F110" s="16" t="s">
        <v>83</v>
      </c>
      <c r="G110" s="16" t="s">
        <v>83</v>
      </c>
      <c r="H110" s="29">
        <f t="shared" ref="H110:J112" si="35">H113+H116+H119+H131+H122+H134+H125+H128+H137</f>
        <v>12657.2</v>
      </c>
      <c r="I110" s="29">
        <f t="shared" si="35"/>
        <v>12792.5</v>
      </c>
      <c r="J110" s="29">
        <f t="shared" si="35"/>
        <v>10583</v>
      </c>
    </row>
    <row r="111" spans="1:10" ht="15.75" x14ac:dyDescent="0.25">
      <c r="A111" s="57"/>
      <c r="B111" s="58"/>
      <c r="C111" s="15" t="s">
        <v>78</v>
      </c>
      <c r="D111" s="16" t="s">
        <v>161</v>
      </c>
      <c r="E111" s="16" t="s">
        <v>83</v>
      </c>
      <c r="F111" s="16" t="s">
        <v>83</v>
      </c>
      <c r="G111" s="16" t="s">
        <v>83</v>
      </c>
      <c r="H111" s="29">
        <f t="shared" si="35"/>
        <v>12657.2</v>
      </c>
      <c r="I111" s="29">
        <f t="shared" si="35"/>
        <v>12792.5</v>
      </c>
      <c r="J111" s="29">
        <f t="shared" si="35"/>
        <v>10583</v>
      </c>
    </row>
    <row r="112" spans="1:10" ht="31.5" x14ac:dyDescent="0.25">
      <c r="A112" s="57"/>
      <c r="B112" s="58"/>
      <c r="C112" s="15" t="s">
        <v>85</v>
      </c>
      <c r="D112" s="16"/>
      <c r="E112" s="16" t="s">
        <v>83</v>
      </c>
      <c r="F112" s="16" t="s">
        <v>83</v>
      </c>
      <c r="G112" s="16" t="s">
        <v>83</v>
      </c>
      <c r="H112" s="29">
        <f t="shared" si="35"/>
        <v>12657.2</v>
      </c>
      <c r="I112" s="29">
        <f t="shared" si="35"/>
        <v>12792.5</v>
      </c>
      <c r="J112" s="29">
        <f t="shared" si="35"/>
        <v>10583</v>
      </c>
    </row>
    <row r="113" spans="1:10" ht="15.75" x14ac:dyDescent="0.25">
      <c r="A113" s="51" t="s">
        <v>61</v>
      </c>
      <c r="B113" s="52" t="s">
        <v>148</v>
      </c>
      <c r="C113" s="7" t="s">
        <v>19</v>
      </c>
      <c r="D113" s="8">
        <v>532</v>
      </c>
      <c r="E113" s="8" t="s">
        <v>83</v>
      </c>
      <c r="F113" s="8" t="s">
        <v>83</v>
      </c>
      <c r="G113" s="8" t="s">
        <v>83</v>
      </c>
      <c r="H113" s="30">
        <f>H114</f>
        <v>3624</v>
      </c>
      <c r="I113" s="30">
        <f t="shared" ref="I113:J114" si="36">I114</f>
        <v>3624</v>
      </c>
      <c r="J113" s="30">
        <f t="shared" si="36"/>
        <v>3624</v>
      </c>
    </row>
    <row r="114" spans="1:10" ht="15.75" x14ac:dyDescent="0.25">
      <c r="A114" s="51"/>
      <c r="B114" s="52"/>
      <c r="C114" s="12" t="s">
        <v>78</v>
      </c>
      <c r="D114" s="13">
        <v>532</v>
      </c>
      <c r="E114" s="13" t="s">
        <v>117</v>
      </c>
      <c r="F114" s="13" t="s">
        <v>114</v>
      </c>
      <c r="G114" s="13" t="s">
        <v>83</v>
      </c>
      <c r="H114" s="25">
        <f>H115</f>
        <v>3624</v>
      </c>
      <c r="I114" s="25">
        <f t="shared" si="36"/>
        <v>3624</v>
      </c>
      <c r="J114" s="25">
        <f t="shared" si="36"/>
        <v>3624</v>
      </c>
    </row>
    <row r="115" spans="1:10" ht="15.75" x14ac:dyDescent="0.25">
      <c r="A115" s="51"/>
      <c r="B115" s="52"/>
      <c r="C115" s="27" t="s">
        <v>112</v>
      </c>
      <c r="D115" s="13">
        <v>532</v>
      </c>
      <c r="E115" s="13" t="s">
        <v>117</v>
      </c>
      <c r="F115" s="13" t="s">
        <v>114</v>
      </c>
      <c r="G115" s="13">
        <v>611</v>
      </c>
      <c r="H115" s="25">
        <v>3624</v>
      </c>
      <c r="I115" s="25">
        <v>3624</v>
      </c>
      <c r="J115" s="25">
        <v>3624</v>
      </c>
    </row>
    <row r="116" spans="1:10" ht="15.75" x14ac:dyDescent="0.25">
      <c r="A116" s="51" t="s">
        <v>62</v>
      </c>
      <c r="B116" s="52" t="s">
        <v>149</v>
      </c>
      <c r="C116" s="7" t="s">
        <v>19</v>
      </c>
      <c r="D116" s="8">
        <v>532</v>
      </c>
      <c r="E116" s="8" t="s">
        <v>83</v>
      </c>
      <c r="F116" s="8" t="s">
        <v>83</v>
      </c>
      <c r="G116" s="8" t="s">
        <v>83</v>
      </c>
      <c r="H116" s="30">
        <f>H117</f>
        <v>2192.6</v>
      </c>
      <c r="I116" s="30">
        <f t="shared" ref="I116:J117" si="37">I117</f>
        <v>2192.6</v>
      </c>
      <c r="J116" s="30">
        <f t="shared" si="37"/>
        <v>2192.6</v>
      </c>
    </row>
    <row r="117" spans="1:10" ht="15.75" x14ac:dyDescent="0.25">
      <c r="A117" s="51"/>
      <c r="B117" s="52"/>
      <c r="C117" s="12" t="s">
        <v>78</v>
      </c>
      <c r="D117" s="13">
        <v>532</v>
      </c>
      <c r="E117" s="13" t="s">
        <v>117</v>
      </c>
      <c r="F117" s="13" t="s">
        <v>115</v>
      </c>
      <c r="G117" s="13" t="s">
        <v>83</v>
      </c>
      <c r="H117" s="25">
        <f>H118</f>
        <v>2192.6</v>
      </c>
      <c r="I117" s="25">
        <f t="shared" si="37"/>
        <v>2192.6</v>
      </c>
      <c r="J117" s="25">
        <f t="shared" si="37"/>
        <v>2192.6</v>
      </c>
    </row>
    <row r="118" spans="1:10" ht="31.5" x14ac:dyDescent="0.25">
      <c r="A118" s="51"/>
      <c r="B118" s="52"/>
      <c r="C118" s="12" t="s">
        <v>99</v>
      </c>
      <c r="D118" s="13">
        <v>532</v>
      </c>
      <c r="E118" s="13" t="s">
        <v>117</v>
      </c>
      <c r="F118" s="13" t="s">
        <v>115</v>
      </c>
      <c r="G118" s="13">
        <v>612</v>
      </c>
      <c r="H118" s="25">
        <v>2192.6</v>
      </c>
      <c r="I118" s="25">
        <v>2192.6</v>
      </c>
      <c r="J118" s="25">
        <v>2192.6</v>
      </c>
    </row>
    <row r="119" spans="1:10" ht="22.5" customHeight="1" x14ac:dyDescent="0.25">
      <c r="A119" s="51" t="s">
        <v>63</v>
      </c>
      <c r="B119" s="52" t="s">
        <v>150</v>
      </c>
      <c r="C119" s="7" t="s">
        <v>19</v>
      </c>
      <c r="D119" s="8">
        <v>532</v>
      </c>
      <c r="E119" s="8" t="s">
        <v>83</v>
      </c>
      <c r="F119" s="8" t="s">
        <v>83</v>
      </c>
      <c r="G119" s="8" t="s">
        <v>83</v>
      </c>
      <c r="H119" s="30">
        <f>H120</f>
        <v>49.9</v>
      </c>
      <c r="I119" s="30">
        <f t="shared" ref="I119:J120" si="38">I120</f>
        <v>49.9</v>
      </c>
      <c r="J119" s="30">
        <f t="shared" si="38"/>
        <v>49.9</v>
      </c>
    </row>
    <row r="120" spans="1:10" ht="22.5" customHeight="1" x14ac:dyDescent="0.25">
      <c r="A120" s="51"/>
      <c r="B120" s="52"/>
      <c r="C120" s="12" t="s">
        <v>78</v>
      </c>
      <c r="D120" s="13">
        <v>532</v>
      </c>
      <c r="E120" s="13" t="s">
        <v>117</v>
      </c>
      <c r="F120" s="13" t="s">
        <v>115</v>
      </c>
      <c r="G120" s="13" t="s">
        <v>83</v>
      </c>
      <c r="H120" s="25">
        <f>H121</f>
        <v>49.9</v>
      </c>
      <c r="I120" s="25">
        <f t="shared" si="38"/>
        <v>49.9</v>
      </c>
      <c r="J120" s="25">
        <f t="shared" si="38"/>
        <v>49.9</v>
      </c>
    </row>
    <row r="121" spans="1:10" ht="22.5" customHeight="1" x14ac:dyDescent="0.25">
      <c r="A121" s="51"/>
      <c r="B121" s="52"/>
      <c r="C121" s="12" t="s">
        <v>105</v>
      </c>
      <c r="D121" s="13">
        <v>532</v>
      </c>
      <c r="E121" s="13" t="s">
        <v>117</v>
      </c>
      <c r="F121" s="13" t="s">
        <v>115</v>
      </c>
      <c r="G121" s="13">
        <v>612</v>
      </c>
      <c r="H121" s="25">
        <v>49.9</v>
      </c>
      <c r="I121" s="25">
        <v>49.9</v>
      </c>
      <c r="J121" s="25">
        <v>49.9</v>
      </c>
    </row>
    <row r="122" spans="1:10" ht="23.25" customHeight="1" x14ac:dyDescent="0.25">
      <c r="A122" s="51" t="s">
        <v>64</v>
      </c>
      <c r="B122" s="52" t="s">
        <v>219</v>
      </c>
      <c r="C122" s="7" t="s">
        <v>19</v>
      </c>
      <c r="D122" s="8">
        <v>532</v>
      </c>
      <c r="E122" s="8" t="s">
        <v>83</v>
      </c>
      <c r="F122" s="8" t="s">
        <v>83</v>
      </c>
      <c r="G122" s="8" t="s">
        <v>83</v>
      </c>
      <c r="H122" s="30">
        <f>H123</f>
        <v>2821.1</v>
      </c>
      <c r="I122" s="30">
        <f t="shared" ref="I122:J123" si="39">I123</f>
        <v>3015.4</v>
      </c>
      <c r="J122" s="30">
        <f t="shared" si="39"/>
        <v>1576.9</v>
      </c>
    </row>
    <row r="123" spans="1:10" ht="23.25" customHeight="1" x14ac:dyDescent="0.25">
      <c r="A123" s="51"/>
      <c r="B123" s="52"/>
      <c r="C123" s="12" t="s">
        <v>78</v>
      </c>
      <c r="D123" s="13">
        <v>532</v>
      </c>
      <c r="E123" s="13" t="s">
        <v>117</v>
      </c>
      <c r="F123" s="13" t="s">
        <v>259</v>
      </c>
      <c r="G123" s="13" t="s">
        <v>83</v>
      </c>
      <c r="H123" s="25">
        <f>H124</f>
        <v>2821.1</v>
      </c>
      <c r="I123" s="25">
        <f t="shared" si="39"/>
        <v>3015.4</v>
      </c>
      <c r="J123" s="25">
        <f t="shared" si="39"/>
        <v>1576.9</v>
      </c>
    </row>
    <row r="124" spans="1:10" ht="23.25" customHeight="1" x14ac:dyDescent="0.25">
      <c r="A124" s="51"/>
      <c r="B124" s="52"/>
      <c r="C124" s="12" t="s">
        <v>112</v>
      </c>
      <c r="D124" s="13">
        <v>532</v>
      </c>
      <c r="E124" s="13" t="s">
        <v>117</v>
      </c>
      <c r="F124" s="13" t="s">
        <v>259</v>
      </c>
      <c r="G124" s="13">
        <v>611</v>
      </c>
      <c r="H124" s="25">
        <v>2821.1</v>
      </c>
      <c r="I124" s="25">
        <v>3015.4</v>
      </c>
      <c r="J124" s="25">
        <v>1576.9</v>
      </c>
    </row>
    <row r="125" spans="1:10" ht="22.5" customHeight="1" x14ac:dyDescent="0.25">
      <c r="A125" s="51" t="s">
        <v>65</v>
      </c>
      <c r="B125" s="52" t="s">
        <v>220</v>
      </c>
      <c r="C125" s="7" t="s">
        <v>19</v>
      </c>
      <c r="D125" s="8">
        <v>532</v>
      </c>
      <c r="E125" s="8" t="s">
        <v>83</v>
      </c>
      <c r="F125" s="8" t="s">
        <v>83</v>
      </c>
      <c r="G125" s="8" t="s">
        <v>83</v>
      </c>
      <c r="H125" s="30">
        <f>H126</f>
        <v>771</v>
      </c>
      <c r="I125" s="30">
        <f t="shared" ref="I125:J126" si="40">I126</f>
        <v>771</v>
      </c>
      <c r="J125" s="30">
        <f t="shared" si="40"/>
        <v>0</v>
      </c>
    </row>
    <row r="126" spans="1:10" ht="22.5" customHeight="1" x14ac:dyDescent="0.25">
      <c r="A126" s="51"/>
      <c r="B126" s="52"/>
      <c r="C126" s="12" t="s">
        <v>78</v>
      </c>
      <c r="D126" s="13">
        <v>532</v>
      </c>
      <c r="E126" s="13" t="s">
        <v>117</v>
      </c>
      <c r="F126" s="13" t="s">
        <v>186</v>
      </c>
      <c r="G126" s="13" t="s">
        <v>83</v>
      </c>
      <c r="H126" s="25">
        <f>H127</f>
        <v>771</v>
      </c>
      <c r="I126" s="25">
        <f t="shared" si="40"/>
        <v>771</v>
      </c>
      <c r="J126" s="25">
        <f t="shared" si="40"/>
        <v>0</v>
      </c>
    </row>
    <row r="127" spans="1:10" ht="22.5" customHeight="1" x14ac:dyDescent="0.25">
      <c r="A127" s="51"/>
      <c r="B127" s="52"/>
      <c r="C127" s="27" t="s">
        <v>112</v>
      </c>
      <c r="D127" s="13">
        <v>532</v>
      </c>
      <c r="E127" s="13" t="s">
        <v>117</v>
      </c>
      <c r="F127" s="13" t="s">
        <v>186</v>
      </c>
      <c r="G127" s="13">
        <v>611</v>
      </c>
      <c r="H127" s="25">
        <v>771</v>
      </c>
      <c r="I127" s="25">
        <v>771</v>
      </c>
      <c r="J127" s="25">
        <v>0</v>
      </c>
    </row>
    <row r="128" spans="1:10" ht="15.75" x14ac:dyDescent="0.25">
      <c r="A128" s="51" t="s">
        <v>66</v>
      </c>
      <c r="B128" s="52" t="s">
        <v>149</v>
      </c>
      <c r="C128" s="7" t="s">
        <v>19</v>
      </c>
      <c r="D128" s="8">
        <v>532</v>
      </c>
      <c r="E128" s="8" t="s">
        <v>83</v>
      </c>
      <c r="F128" s="8" t="s">
        <v>83</v>
      </c>
      <c r="G128" s="8" t="s">
        <v>83</v>
      </c>
      <c r="H128" s="30">
        <f>H129</f>
        <v>2050.6</v>
      </c>
      <c r="I128" s="30">
        <f t="shared" ref="I128:J129" si="41">I129</f>
        <v>1934.5</v>
      </c>
      <c r="J128" s="30">
        <f t="shared" si="41"/>
        <v>1934.5</v>
      </c>
    </row>
    <row r="129" spans="1:10" ht="15.75" x14ac:dyDescent="0.25">
      <c r="A129" s="51"/>
      <c r="B129" s="52"/>
      <c r="C129" s="12" t="s">
        <v>78</v>
      </c>
      <c r="D129" s="13">
        <v>532</v>
      </c>
      <c r="E129" s="13" t="s">
        <v>117</v>
      </c>
      <c r="F129" s="13" t="s">
        <v>246</v>
      </c>
      <c r="G129" s="13" t="s">
        <v>83</v>
      </c>
      <c r="H129" s="25">
        <f>H130</f>
        <v>2050.6</v>
      </c>
      <c r="I129" s="25">
        <f t="shared" si="41"/>
        <v>1934.5</v>
      </c>
      <c r="J129" s="25">
        <f t="shared" si="41"/>
        <v>1934.5</v>
      </c>
    </row>
    <row r="130" spans="1:10" ht="31.5" x14ac:dyDescent="0.25">
      <c r="A130" s="51"/>
      <c r="B130" s="52"/>
      <c r="C130" s="12" t="s">
        <v>99</v>
      </c>
      <c r="D130" s="13">
        <v>532</v>
      </c>
      <c r="E130" s="13" t="s">
        <v>117</v>
      </c>
      <c r="F130" s="13" t="s">
        <v>246</v>
      </c>
      <c r="G130" s="13" t="s">
        <v>94</v>
      </c>
      <c r="H130" s="25">
        <v>2050.6</v>
      </c>
      <c r="I130" s="25">
        <v>1934.5</v>
      </c>
      <c r="J130" s="25">
        <v>1934.5</v>
      </c>
    </row>
    <row r="131" spans="1:10" ht="15.75" x14ac:dyDescent="0.25">
      <c r="A131" s="51" t="s">
        <v>67</v>
      </c>
      <c r="B131" s="52" t="s">
        <v>188</v>
      </c>
      <c r="C131" s="7" t="s">
        <v>19</v>
      </c>
      <c r="D131" s="8">
        <v>532</v>
      </c>
      <c r="E131" s="8" t="s">
        <v>83</v>
      </c>
      <c r="F131" s="8" t="s">
        <v>83</v>
      </c>
      <c r="G131" s="8" t="s">
        <v>83</v>
      </c>
      <c r="H131" s="30">
        <f t="shared" ref="H131:J132" si="42">H132</f>
        <v>288</v>
      </c>
      <c r="I131" s="30">
        <f t="shared" si="42"/>
        <v>288</v>
      </c>
      <c r="J131" s="30">
        <f t="shared" si="42"/>
        <v>288</v>
      </c>
    </row>
    <row r="132" spans="1:10" ht="15.75" x14ac:dyDescent="0.25">
      <c r="A132" s="51"/>
      <c r="B132" s="52"/>
      <c r="C132" s="12" t="s">
        <v>78</v>
      </c>
      <c r="D132" s="13">
        <v>532</v>
      </c>
      <c r="E132" s="13" t="s">
        <v>117</v>
      </c>
      <c r="F132" s="13" t="s">
        <v>189</v>
      </c>
      <c r="G132" s="13" t="s">
        <v>83</v>
      </c>
      <c r="H132" s="25">
        <f t="shared" si="42"/>
        <v>288</v>
      </c>
      <c r="I132" s="25">
        <f t="shared" si="42"/>
        <v>288</v>
      </c>
      <c r="J132" s="25">
        <f t="shared" si="42"/>
        <v>288</v>
      </c>
    </row>
    <row r="133" spans="1:10" ht="31.5" x14ac:dyDescent="0.25">
      <c r="A133" s="51"/>
      <c r="B133" s="52"/>
      <c r="C133" s="12" t="s">
        <v>99</v>
      </c>
      <c r="D133" s="13">
        <v>532</v>
      </c>
      <c r="E133" s="13" t="s">
        <v>117</v>
      </c>
      <c r="F133" s="13" t="s">
        <v>189</v>
      </c>
      <c r="G133" s="13" t="s">
        <v>107</v>
      </c>
      <c r="H133" s="25">
        <v>288</v>
      </c>
      <c r="I133" s="25">
        <v>288</v>
      </c>
      <c r="J133" s="25">
        <v>288</v>
      </c>
    </row>
    <row r="134" spans="1:10" ht="15.75" x14ac:dyDescent="0.25">
      <c r="A134" s="51" t="s">
        <v>223</v>
      </c>
      <c r="B134" s="52" t="s">
        <v>151</v>
      </c>
      <c r="C134" s="7" t="s">
        <v>19</v>
      </c>
      <c r="D134" s="8">
        <v>532</v>
      </c>
      <c r="E134" s="8" t="s">
        <v>83</v>
      </c>
      <c r="F134" s="8" t="s">
        <v>83</v>
      </c>
      <c r="G134" s="8" t="s">
        <v>83</v>
      </c>
      <c r="H134" s="30">
        <f>H135</f>
        <v>400</v>
      </c>
      <c r="I134" s="30">
        <f t="shared" ref="I134:J134" si="43">I135</f>
        <v>400</v>
      </c>
      <c r="J134" s="30">
        <f t="shared" si="43"/>
        <v>400</v>
      </c>
    </row>
    <row r="135" spans="1:10" ht="15.75" x14ac:dyDescent="0.25">
      <c r="A135" s="51"/>
      <c r="B135" s="52"/>
      <c r="C135" s="12" t="s">
        <v>78</v>
      </c>
      <c r="D135" s="13">
        <v>532</v>
      </c>
      <c r="E135" s="13" t="s">
        <v>117</v>
      </c>
      <c r="F135" s="13" t="s">
        <v>187</v>
      </c>
      <c r="G135" s="13" t="s">
        <v>83</v>
      </c>
      <c r="H135" s="25">
        <f t="shared" ref="H135:J135" si="44">H136</f>
        <v>400</v>
      </c>
      <c r="I135" s="25">
        <f t="shared" si="44"/>
        <v>400</v>
      </c>
      <c r="J135" s="25">
        <f t="shared" si="44"/>
        <v>400</v>
      </c>
    </row>
    <row r="136" spans="1:10" ht="15.75" x14ac:dyDescent="0.25">
      <c r="A136" s="51"/>
      <c r="B136" s="52"/>
      <c r="C136" s="12" t="s">
        <v>112</v>
      </c>
      <c r="D136" s="13">
        <v>532</v>
      </c>
      <c r="E136" s="13" t="s">
        <v>117</v>
      </c>
      <c r="F136" s="13" t="s">
        <v>187</v>
      </c>
      <c r="G136" s="13">
        <v>612</v>
      </c>
      <c r="H136" s="25">
        <v>400</v>
      </c>
      <c r="I136" s="25">
        <v>400</v>
      </c>
      <c r="J136" s="25">
        <v>400</v>
      </c>
    </row>
    <row r="137" spans="1:10" ht="15.75" x14ac:dyDescent="0.25">
      <c r="A137" s="51" t="s">
        <v>225</v>
      </c>
      <c r="B137" s="52" t="s">
        <v>190</v>
      </c>
      <c r="C137" s="7" t="s">
        <v>19</v>
      </c>
      <c r="D137" s="8">
        <v>532</v>
      </c>
      <c r="E137" s="8" t="s">
        <v>83</v>
      </c>
      <c r="F137" s="8" t="s">
        <v>83</v>
      </c>
      <c r="G137" s="8" t="s">
        <v>83</v>
      </c>
      <c r="H137" s="30">
        <f>H138</f>
        <v>460</v>
      </c>
      <c r="I137" s="30">
        <f t="shared" ref="I137:J138" si="45">I138</f>
        <v>517.1</v>
      </c>
      <c r="J137" s="30">
        <f t="shared" si="45"/>
        <v>517.1</v>
      </c>
    </row>
    <row r="138" spans="1:10" ht="15.75" x14ac:dyDescent="0.25">
      <c r="A138" s="51"/>
      <c r="B138" s="52"/>
      <c r="C138" s="12" t="s">
        <v>78</v>
      </c>
      <c r="D138" s="13">
        <v>532</v>
      </c>
      <c r="E138" s="13" t="s">
        <v>117</v>
      </c>
      <c r="F138" s="13" t="s">
        <v>191</v>
      </c>
      <c r="G138" s="13" t="s">
        <v>83</v>
      </c>
      <c r="H138" s="25">
        <f>H139</f>
        <v>460</v>
      </c>
      <c r="I138" s="25">
        <f t="shared" si="45"/>
        <v>517.1</v>
      </c>
      <c r="J138" s="25">
        <f t="shared" si="45"/>
        <v>517.1</v>
      </c>
    </row>
    <row r="139" spans="1:10" ht="31.5" x14ac:dyDescent="0.25">
      <c r="A139" s="51"/>
      <c r="B139" s="52"/>
      <c r="C139" s="12" t="s">
        <v>99</v>
      </c>
      <c r="D139" s="13">
        <v>532</v>
      </c>
      <c r="E139" s="13" t="s">
        <v>117</v>
      </c>
      <c r="F139" s="13" t="s">
        <v>191</v>
      </c>
      <c r="G139" s="13" t="s">
        <v>94</v>
      </c>
      <c r="H139" s="25">
        <v>460</v>
      </c>
      <c r="I139" s="25">
        <v>517.1</v>
      </c>
      <c r="J139" s="25">
        <v>517.1</v>
      </c>
    </row>
    <row r="140" spans="1:10" ht="15.75" x14ac:dyDescent="0.25">
      <c r="A140" s="59">
        <v>5</v>
      </c>
      <c r="B140" s="62" t="s">
        <v>116</v>
      </c>
      <c r="C140" s="15" t="s">
        <v>19</v>
      </c>
      <c r="D140" s="16">
        <v>532</v>
      </c>
      <c r="E140" s="16" t="s">
        <v>83</v>
      </c>
      <c r="F140" s="16" t="s">
        <v>83</v>
      </c>
      <c r="G140" s="16" t="s">
        <v>83</v>
      </c>
      <c r="H140" s="29">
        <f t="shared" ref="H140:J141" si="46">H143+H146+H149+H152+H155</f>
        <v>43007.499999999993</v>
      </c>
      <c r="I140" s="29">
        <f t="shared" si="46"/>
        <v>42886.2</v>
      </c>
      <c r="J140" s="29">
        <f t="shared" si="46"/>
        <v>18485.099999999999</v>
      </c>
    </row>
    <row r="141" spans="1:10" ht="15.75" x14ac:dyDescent="0.25">
      <c r="A141" s="60"/>
      <c r="B141" s="63"/>
      <c r="C141" s="15" t="s">
        <v>78</v>
      </c>
      <c r="D141" s="16" t="s">
        <v>161</v>
      </c>
      <c r="E141" s="16" t="s">
        <v>83</v>
      </c>
      <c r="F141" s="16" t="s">
        <v>83</v>
      </c>
      <c r="G141" s="16" t="s">
        <v>83</v>
      </c>
      <c r="H141" s="29">
        <f t="shared" si="46"/>
        <v>43007.499999999993</v>
      </c>
      <c r="I141" s="29">
        <f t="shared" si="46"/>
        <v>42886.2</v>
      </c>
      <c r="J141" s="29">
        <f t="shared" si="46"/>
        <v>18485.099999999999</v>
      </c>
    </row>
    <row r="142" spans="1:10" ht="31.5" x14ac:dyDescent="0.25">
      <c r="A142" s="61"/>
      <c r="B142" s="64"/>
      <c r="C142" s="15" t="s">
        <v>85</v>
      </c>
      <c r="D142" s="16"/>
      <c r="E142" s="16" t="s">
        <v>83</v>
      </c>
      <c r="F142" s="16" t="s">
        <v>83</v>
      </c>
      <c r="G142" s="16" t="s">
        <v>83</v>
      </c>
      <c r="H142" s="29">
        <f>H145+H148+H151+H154+H157</f>
        <v>9.8000000000000007</v>
      </c>
      <c r="I142" s="29">
        <f t="shared" ref="I142:J142" si="47">I145+I148+I151+I154+I157</f>
        <v>9.8000000000000007</v>
      </c>
      <c r="J142" s="29">
        <f t="shared" si="47"/>
        <v>4.8</v>
      </c>
    </row>
    <row r="143" spans="1:10" ht="15.75" x14ac:dyDescent="0.25">
      <c r="A143" s="53" t="s">
        <v>69</v>
      </c>
      <c r="B143" s="65" t="s">
        <v>130</v>
      </c>
      <c r="C143" s="7" t="s">
        <v>19</v>
      </c>
      <c r="D143" s="8">
        <v>532</v>
      </c>
      <c r="E143" s="8" t="s">
        <v>83</v>
      </c>
      <c r="F143" s="8" t="s">
        <v>83</v>
      </c>
      <c r="G143" s="8" t="s">
        <v>83</v>
      </c>
      <c r="H143" s="30">
        <f>H144</f>
        <v>2381.1</v>
      </c>
      <c r="I143" s="30">
        <f t="shared" ref="I143:J143" si="48">I144</f>
        <v>2381.1</v>
      </c>
      <c r="J143" s="30">
        <f t="shared" si="48"/>
        <v>767</v>
      </c>
    </row>
    <row r="144" spans="1:10" ht="15.75" x14ac:dyDescent="0.25">
      <c r="A144" s="54"/>
      <c r="B144" s="66"/>
      <c r="C144" s="12" t="s">
        <v>78</v>
      </c>
      <c r="D144" s="13">
        <v>532</v>
      </c>
      <c r="E144" s="13" t="s">
        <v>117</v>
      </c>
      <c r="F144" s="13" t="s">
        <v>118</v>
      </c>
      <c r="G144" s="13" t="s">
        <v>83</v>
      </c>
      <c r="H144" s="25">
        <v>2381.1</v>
      </c>
      <c r="I144" s="25">
        <v>2381.1</v>
      </c>
      <c r="J144" s="25">
        <v>767</v>
      </c>
    </row>
    <row r="145" spans="1:10" ht="15.75" x14ac:dyDescent="0.25">
      <c r="A145" s="55"/>
      <c r="B145" s="67"/>
      <c r="C145" s="8" t="s">
        <v>83</v>
      </c>
      <c r="D145" s="8" t="s">
        <v>83</v>
      </c>
      <c r="E145" s="8" t="s">
        <v>83</v>
      </c>
      <c r="F145" s="8" t="s">
        <v>83</v>
      </c>
      <c r="G145" s="8" t="s">
        <v>83</v>
      </c>
      <c r="H145" s="25">
        <v>0</v>
      </c>
      <c r="I145" s="25">
        <v>0</v>
      </c>
      <c r="J145" s="25">
        <v>0</v>
      </c>
    </row>
    <row r="146" spans="1:10" ht="15.75" x14ac:dyDescent="0.25">
      <c r="A146" s="53" t="s">
        <v>71</v>
      </c>
      <c r="B146" s="65" t="s">
        <v>70</v>
      </c>
      <c r="C146" s="7" t="s">
        <v>19</v>
      </c>
      <c r="D146" s="8">
        <v>532</v>
      </c>
      <c r="E146" s="8" t="s">
        <v>83</v>
      </c>
      <c r="F146" s="8" t="s">
        <v>83</v>
      </c>
      <c r="G146" s="8" t="s">
        <v>83</v>
      </c>
      <c r="H146" s="30">
        <f>H147</f>
        <v>27451.3</v>
      </c>
      <c r="I146" s="30">
        <f t="shared" ref="I146:J146" si="49">I147</f>
        <v>27330</v>
      </c>
      <c r="J146" s="30">
        <f t="shared" si="49"/>
        <v>11659</v>
      </c>
    </row>
    <row r="147" spans="1:10" ht="15.75" x14ac:dyDescent="0.25">
      <c r="A147" s="54"/>
      <c r="B147" s="66"/>
      <c r="C147" s="12" t="s">
        <v>78</v>
      </c>
      <c r="D147" s="13">
        <v>532</v>
      </c>
      <c r="E147" s="13" t="s">
        <v>117</v>
      </c>
      <c r="F147" s="13" t="s">
        <v>247</v>
      </c>
      <c r="G147" s="13" t="s">
        <v>83</v>
      </c>
      <c r="H147" s="25">
        <v>27451.3</v>
      </c>
      <c r="I147" s="25">
        <v>27330</v>
      </c>
      <c r="J147" s="25">
        <v>11659</v>
      </c>
    </row>
    <row r="148" spans="1:10" ht="15.75" x14ac:dyDescent="0.25">
      <c r="A148" s="55"/>
      <c r="B148" s="67"/>
      <c r="C148" s="8" t="s">
        <v>83</v>
      </c>
      <c r="D148" s="8" t="s">
        <v>83</v>
      </c>
      <c r="E148" s="8" t="s">
        <v>83</v>
      </c>
      <c r="F148" s="8" t="s">
        <v>83</v>
      </c>
      <c r="G148" s="8" t="s">
        <v>83</v>
      </c>
      <c r="H148" s="25">
        <v>0</v>
      </c>
      <c r="I148" s="25">
        <v>0</v>
      </c>
      <c r="J148" s="25">
        <v>0</v>
      </c>
    </row>
    <row r="149" spans="1:10" ht="34.5" customHeight="1" x14ac:dyDescent="0.25">
      <c r="A149" s="53" t="s">
        <v>72</v>
      </c>
      <c r="B149" s="52" t="s">
        <v>172</v>
      </c>
      <c r="C149" s="7" t="s">
        <v>19</v>
      </c>
      <c r="D149" s="8">
        <v>532</v>
      </c>
      <c r="E149" s="8" t="s">
        <v>83</v>
      </c>
      <c r="F149" s="8" t="s">
        <v>83</v>
      </c>
      <c r="G149" s="8" t="s">
        <v>83</v>
      </c>
      <c r="H149" s="30">
        <f>H150</f>
        <v>9.8000000000000007</v>
      </c>
      <c r="I149" s="30">
        <f t="shared" ref="I149:J149" si="50">I150</f>
        <v>9.8000000000000007</v>
      </c>
      <c r="J149" s="30">
        <f t="shared" si="50"/>
        <v>4.8</v>
      </c>
    </row>
    <row r="150" spans="1:10" ht="30" customHeight="1" x14ac:dyDescent="0.25">
      <c r="A150" s="54"/>
      <c r="B150" s="52"/>
      <c r="C150" s="12" t="s">
        <v>78</v>
      </c>
      <c r="D150" s="13">
        <v>532</v>
      </c>
      <c r="E150" s="13" t="s">
        <v>117</v>
      </c>
      <c r="F150" s="13" t="s">
        <v>192</v>
      </c>
      <c r="G150" s="13" t="s">
        <v>83</v>
      </c>
      <c r="H150" s="25">
        <f t="shared" ref="H150:J150" si="51">H151</f>
        <v>9.8000000000000007</v>
      </c>
      <c r="I150" s="25">
        <f t="shared" si="51"/>
        <v>9.8000000000000007</v>
      </c>
      <c r="J150" s="25">
        <f t="shared" si="51"/>
        <v>4.8</v>
      </c>
    </row>
    <row r="151" spans="1:10" ht="30" customHeight="1" x14ac:dyDescent="0.25">
      <c r="A151" s="55"/>
      <c r="B151" s="52"/>
      <c r="C151" s="12" t="s">
        <v>85</v>
      </c>
      <c r="D151" s="13">
        <v>532</v>
      </c>
      <c r="E151" s="13" t="s">
        <v>117</v>
      </c>
      <c r="F151" s="13" t="s">
        <v>192</v>
      </c>
      <c r="G151" s="13" t="s">
        <v>107</v>
      </c>
      <c r="H151" s="25">
        <v>9.8000000000000007</v>
      </c>
      <c r="I151" s="25">
        <v>9.8000000000000007</v>
      </c>
      <c r="J151" s="25">
        <v>4.8</v>
      </c>
    </row>
    <row r="152" spans="1:10" ht="15.75" x14ac:dyDescent="0.25">
      <c r="A152" s="53" t="s">
        <v>152</v>
      </c>
      <c r="B152" s="56" t="s">
        <v>131</v>
      </c>
      <c r="C152" s="7" t="s">
        <v>19</v>
      </c>
      <c r="D152" s="8">
        <v>532</v>
      </c>
      <c r="E152" s="8" t="s">
        <v>83</v>
      </c>
      <c r="F152" s="8" t="s">
        <v>83</v>
      </c>
      <c r="G152" s="8" t="s">
        <v>83</v>
      </c>
      <c r="H152" s="30">
        <f>H153</f>
        <v>11795.7</v>
      </c>
      <c r="I152" s="30">
        <f t="shared" ref="I152:J152" si="52">I153</f>
        <v>11795.7</v>
      </c>
      <c r="J152" s="30">
        <f t="shared" si="52"/>
        <v>6054.3</v>
      </c>
    </row>
    <row r="153" spans="1:10" ht="15.75" x14ac:dyDescent="0.25">
      <c r="A153" s="54"/>
      <c r="B153" s="56"/>
      <c r="C153" s="12" t="s">
        <v>84</v>
      </c>
      <c r="D153" s="13">
        <v>532</v>
      </c>
      <c r="E153" s="13" t="s">
        <v>89</v>
      </c>
      <c r="F153" s="13" t="s">
        <v>103</v>
      </c>
      <c r="G153" s="13" t="s">
        <v>91</v>
      </c>
      <c r="H153" s="25">
        <v>11795.7</v>
      </c>
      <c r="I153" s="25">
        <v>11795.7</v>
      </c>
      <c r="J153" s="25">
        <v>6054.3</v>
      </c>
    </row>
    <row r="154" spans="1:10" ht="31.5" x14ac:dyDescent="0.25">
      <c r="A154" s="55"/>
      <c r="B154" s="56"/>
      <c r="C154" s="12" t="s">
        <v>85</v>
      </c>
      <c r="D154" s="13" t="s">
        <v>83</v>
      </c>
      <c r="E154" s="13" t="s">
        <v>83</v>
      </c>
      <c r="F154" s="13" t="s">
        <v>83</v>
      </c>
      <c r="G154" s="13" t="s">
        <v>83</v>
      </c>
      <c r="H154" s="25">
        <v>0</v>
      </c>
      <c r="I154" s="25">
        <v>0</v>
      </c>
      <c r="J154" s="25">
        <v>0</v>
      </c>
    </row>
    <row r="155" spans="1:10" ht="37.5" customHeight="1" x14ac:dyDescent="0.25">
      <c r="A155" s="53" t="s">
        <v>228</v>
      </c>
      <c r="B155" s="56" t="s">
        <v>229</v>
      </c>
      <c r="C155" s="7" t="s">
        <v>19</v>
      </c>
      <c r="D155" s="8">
        <v>532</v>
      </c>
      <c r="E155" s="8" t="s">
        <v>83</v>
      </c>
      <c r="F155" s="8" t="s">
        <v>83</v>
      </c>
      <c r="G155" s="8" t="s">
        <v>83</v>
      </c>
      <c r="H155" s="30">
        <f>H156</f>
        <v>1369.6</v>
      </c>
      <c r="I155" s="30">
        <f t="shared" ref="I155:J155" si="53">I156</f>
        <v>1369.6</v>
      </c>
      <c r="J155" s="30">
        <f t="shared" si="53"/>
        <v>0</v>
      </c>
    </row>
    <row r="156" spans="1:10" ht="37.5" customHeight="1" x14ac:dyDescent="0.25">
      <c r="A156" s="54"/>
      <c r="B156" s="56"/>
      <c r="C156" s="12" t="s">
        <v>84</v>
      </c>
      <c r="D156" s="13">
        <v>532</v>
      </c>
      <c r="E156" s="13" t="s">
        <v>89</v>
      </c>
      <c r="F156" s="13" t="s">
        <v>248</v>
      </c>
      <c r="G156" s="13" t="s">
        <v>91</v>
      </c>
      <c r="H156" s="25">
        <v>1369.6</v>
      </c>
      <c r="I156" s="25">
        <v>1369.6</v>
      </c>
      <c r="J156" s="25">
        <v>0</v>
      </c>
    </row>
    <row r="157" spans="1:10" ht="37.5" customHeight="1" x14ac:dyDescent="0.25">
      <c r="A157" s="55"/>
      <c r="B157" s="56"/>
      <c r="C157" s="12" t="s">
        <v>85</v>
      </c>
      <c r="D157" s="13" t="s">
        <v>83</v>
      </c>
      <c r="E157" s="13" t="s">
        <v>83</v>
      </c>
      <c r="F157" s="13" t="s">
        <v>83</v>
      </c>
      <c r="G157" s="13" t="s">
        <v>83</v>
      </c>
      <c r="H157" s="25">
        <v>0</v>
      </c>
      <c r="I157" s="25">
        <v>0</v>
      </c>
      <c r="J157" s="25">
        <v>0</v>
      </c>
    </row>
    <row r="158" spans="1:10" ht="15.75" x14ac:dyDescent="0.25">
      <c r="A158" s="57">
        <v>6</v>
      </c>
      <c r="B158" s="58" t="s">
        <v>153</v>
      </c>
      <c r="C158" s="15" t="s">
        <v>19</v>
      </c>
      <c r="D158" s="16">
        <v>532</v>
      </c>
      <c r="E158" s="16" t="s">
        <v>83</v>
      </c>
      <c r="F158" s="16" t="s">
        <v>83</v>
      </c>
      <c r="G158" s="16" t="s">
        <v>83</v>
      </c>
      <c r="H158" s="29">
        <f>H159</f>
        <v>4375.3999999999996</v>
      </c>
      <c r="I158" s="29">
        <f t="shared" ref="I158:J158" si="54">I159</f>
        <v>16040.3</v>
      </c>
      <c r="J158" s="29">
        <f t="shared" si="54"/>
        <v>6062.7</v>
      </c>
    </row>
    <row r="159" spans="1:10" ht="15.75" x14ac:dyDescent="0.25">
      <c r="A159" s="57"/>
      <c r="B159" s="58"/>
      <c r="C159" s="15" t="s">
        <v>78</v>
      </c>
      <c r="D159" s="16">
        <v>532</v>
      </c>
      <c r="E159" s="16" t="s">
        <v>83</v>
      </c>
      <c r="F159" s="16" t="s">
        <v>83</v>
      </c>
      <c r="G159" s="16" t="s">
        <v>83</v>
      </c>
      <c r="H159" s="29">
        <f>H162+H170+H173+H176+H179+H182</f>
        <v>4375.3999999999996</v>
      </c>
      <c r="I159" s="29">
        <f t="shared" ref="I159:J159" si="55">I162+I170+I173+I176+I179+I182</f>
        <v>16040.3</v>
      </c>
      <c r="J159" s="29">
        <f t="shared" si="55"/>
        <v>6062.7</v>
      </c>
    </row>
    <row r="160" spans="1:10" ht="31.5" x14ac:dyDescent="0.25">
      <c r="A160" s="57"/>
      <c r="B160" s="58"/>
      <c r="C160" s="15" t="s">
        <v>85</v>
      </c>
      <c r="D160" s="16">
        <v>532</v>
      </c>
      <c r="E160" s="16" t="s">
        <v>83</v>
      </c>
      <c r="F160" s="16" t="s">
        <v>83</v>
      </c>
      <c r="G160" s="16" t="s">
        <v>83</v>
      </c>
      <c r="H160" s="29">
        <f>H163+H171+H174+H177+H180+H183</f>
        <v>4375.3999999999996</v>
      </c>
      <c r="I160" s="29">
        <f t="shared" ref="I160:J160" si="56">I163+I171+I174+I177+I180+I183</f>
        <v>16040.3</v>
      </c>
      <c r="J160" s="29">
        <f t="shared" si="56"/>
        <v>6062.7</v>
      </c>
    </row>
    <row r="161" spans="1:10" ht="15.75" x14ac:dyDescent="0.25">
      <c r="A161" s="53" t="s">
        <v>74</v>
      </c>
      <c r="B161" s="52" t="s">
        <v>249</v>
      </c>
      <c r="C161" s="7" t="s">
        <v>19</v>
      </c>
      <c r="D161" s="8">
        <v>532</v>
      </c>
      <c r="E161" s="8" t="s">
        <v>83</v>
      </c>
      <c r="F161" s="8" t="s">
        <v>83</v>
      </c>
      <c r="G161" s="8" t="s">
        <v>83</v>
      </c>
      <c r="H161" s="30">
        <f t="shared" ref="H161:J162" si="57">H162</f>
        <v>3205</v>
      </c>
      <c r="I161" s="30">
        <f t="shared" si="57"/>
        <v>7059.6</v>
      </c>
      <c r="J161" s="30">
        <f t="shared" si="57"/>
        <v>5041.7</v>
      </c>
    </row>
    <row r="162" spans="1:10" ht="15.75" x14ac:dyDescent="0.25">
      <c r="A162" s="54"/>
      <c r="B162" s="52"/>
      <c r="C162" s="12" t="s">
        <v>78</v>
      </c>
      <c r="D162" s="13">
        <v>532</v>
      </c>
      <c r="E162" s="13" t="s">
        <v>83</v>
      </c>
      <c r="F162" s="13">
        <v>5362043607</v>
      </c>
      <c r="G162" s="13" t="s">
        <v>83</v>
      </c>
      <c r="H162" s="25">
        <f>H163</f>
        <v>3205</v>
      </c>
      <c r="I162" s="25">
        <f t="shared" si="57"/>
        <v>7059.6</v>
      </c>
      <c r="J162" s="25">
        <f t="shared" si="57"/>
        <v>5041.7</v>
      </c>
    </row>
    <row r="163" spans="1:10" ht="31.5" x14ac:dyDescent="0.25">
      <c r="A163" s="55"/>
      <c r="B163" s="52"/>
      <c r="C163" s="12" t="s">
        <v>85</v>
      </c>
      <c r="D163" s="13">
        <v>532</v>
      </c>
      <c r="E163" s="13" t="s">
        <v>83</v>
      </c>
      <c r="F163" s="13">
        <v>5362043607</v>
      </c>
      <c r="G163" s="13">
        <v>612</v>
      </c>
      <c r="H163" s="25">
        <f>H164+H165+H166+H168+H167</f>
        <v>3205</v>
      </c>
      <c r="I163" s="25">
        <f t="shared" ref="I163:J163" si="58">I164+I165+I166+I168+I167</f>
        <v>7059.6</v>
      </c>
      <c r="J163" s="25">
        <f t="shared" si="58"/>
        <v>5041.7</v>
      </c>
    </row>
    <row r="164" spans="1:10" ht="31.5" x14ac:dyDescent="0.25">
      <c r="A164" s="35" t="s">
        <v>234</v>
      </c>
      <c r="B164" s="36" t="s">
        <v>250</v>
      </c>
      <c r="C164" s="37" t="s">
        <v>85</v>
      </c>
      <c r="D164" s="38">
        <v>532</v>
      </c>
      <c r="E164" s="38" t="s">
        <v>83</v>
      </c>
      <c r="F164" s="38">
        <v>5362043607</v>
      </c>
      <c r="G164" s="38">
        <v>612</v>
      </c>
      <c r="H164" s="39">
        <v>1000</v>
      </c>
      <c r="I164" s="39">
        <v>3236.2</v>
      </c>
      <c r="J164" s="39">
        <v>1218.3</v>
      </c>
    </row>
    <row r="165" spans="1:10" ht="31.5" x14ac:dyDescent="0.25">
      <c r="A165" s="35" t="s">
        <v>234</v>
      </c>
      <c r="B165" s="36" t="s">
        <v>251</v>
      </c>
      <c r="C165" s="37" t="s">
        <v>85</v>
      </c>
      <c r="D165" s="38">
        <v>532</v>
      </c>
      <c r="E165" s="38" t="s">
        <v>83</v>
      </c>
      <c r="F165" s="38">
        <v>5362043607</v>
      </c>
      <c r="G165" s="38">
        <v>612</v>
      </c>
      <c r="H165" s="39">
        <v>200</v>
      </c>
      <c r="I165" s="39">
        <v>291.3</v>
      </c>
      <c r="J165" s="39">
        <v>291.3</v>
      </c>
    </row>
    <row r="166" spans="1:10" ht="31.5" x14ac:dyDescent="0.25">
      <c r="A166" s="35" t="s">
        <v>234</v>
      </c>
      <c r="B166" s="36" t="s">
        <v>252</v>
      </c>
      <c r="C166" s="37" t="s">
        <v>85</v>
      </c>
      <c r="D166" s="38">
        <v>532</v>
      </c>
      <c r="E166" s="38" t="s">
        <v>83</v>
      </c>
      <c r="F166" s="38">
        <v>5362043607</v>
      </c>
      <c r="G166" s="38">
        <v>612</v>
      </c>
      <c r="H166" s="39">
        <v>2005</v>
      </c>
      <c r="I166" s="39">
        <v>1334</v>
      </c>
      <c r="J166" s="39">
        <v>1334</v>
      </c>
    </row>
    <row r="167" spans="1:10" ht="47.25" x14ac:dyDescent="0.25">
      <c r="A167" s="35" t="s">
        <v>234</v>
      </c>
      <c r="B167" s="36" t="s">
        <v>253</v>
      </c>
      <c r="C167" s="37" t="s">
        <v>85</v>
      </c>
      <c r="D167" s="38">
        <v>532</v>
      </c>
      <c r="E167" s="38" t="s">
        <v>83</v>
      </c>
      <c r="F167" s="38">
        <v>5362043607</v>
      </c>
      <c r="G167" s="38">
        <v>612</v>
      </c>
      <c r="H167" s="39">
        <v>0</v>
      </c>
      <c r="I167" s="39">
        <v>2198.1</v>
      </c>
      <c r="J167" s="39">
        <v>2198.1</v>
      </c>
    </row>
    <row r="168" spans="1:10" ht="31.5" x14ac:dyDescent="0.25">
      <c r="A168" s="35" t="s">
        <v>234</v>
      </c>
      <c r="B168" s="36" t="s">
        <v>254</v>
      </c>
      <c r="C168" s="37" t="s">
        <v>85</v>
      </c>
      <c r="D168" s="38">
        <v>532</v>
      </c>
      <c r="E168" s="38" t="s">
        <v>83</v>
      </c>
      <c r="F168" s="38">
        <v>5362043607</v>
      </c>
      <c r="G168" s="38">
        <v>612</v>
      </c>
      <c r="H168" s="39">
        <v>0</v>
      </c>
      <c r="I168" s="39">
        <v>0</v>
      </c>
      <c r="J168" s="39">
        <v>0</v>
      </c>
    </row>
    <row r="169" spans="1:10" ht="15.75" x14ac:dyDescent="0.25">
      <c r="A169" s="51" t="s">
        <v>75</v>
      </c>
      <c r="B169" s="52" t="s">
        <v>158</v>
      </c>
      <c r="C169" s="7" t="s">
        <v>19</v>
      </c>
      <c r="D169" s="8">
        <v>532</v>
      </c>
      <c r="E169" s="8" t="s">
        <v>83</v>
      </c>
      <c r="F169" s="8" t="s">
        <v>83</v>
      </c>
      <c r="G169" s="8" t="s">
        <v>83</v>
      </c>
      <c r="H169" s="30">
        <f>H170</f>
        <v>1020.4</v>
      </c>
      <c r="I169" s="30">
        <f t="shared" ref="I169:J170" si="59">I170</f>
        <v>1020.4</v>
      </c>
      <c r="J169" s="30">
        <f t="shared" si="59"/>
        <v>1020.4</v>
      </c>
    </row>
    <row r="170" spans="1:10" ht="15.75" x14ac:dyDescent="0.25">
      <c r="A170" s="51"/>
      <c r="B170" s="52"/>
      <c r="C170" s="12" t="s">
        <v>78</v>
      </c>
      <c r="D170" s="13">
        <v>532</v>
      </c>
      <c r="E170" s="13" t="s">
        <v>83</v>
      </c>
      <c r="F170" s="13" t="s">
        <v>193</v>
      </c>
      <c r="G170" s="13" t="s">
        <v>83</v>
      </c>
      <c r="H170" s="25">
        <f>H171</f>
        <v>1020.4</v>
      </c>
      <c r="I170" s="25">
        <f t="shared" si="59"/>
        <v>1020.4</v>
      </c>
      <c r="J170" s="25">
        <f t="shared" si="59"/>
        <v>1020.4</v>
      </c>
    </row>
    <row r="171" spans="1:10" ht="31.5" x14ac:dyDescent="0.25">
      <c r="A171" s="51"/>
      <c r="B171" s="52"/>
      <c r="C171" s="12" t="s">
        <v>85</v>
      </c>
      <c r="D171" s="13">
        <v>532</v>
      </c>
      <c r="E171" s="13" t="s">
        <v>83</v>
      </c>
      <c r="F171" s="13" t="s">
        <v>193</v>
      </c>
      <c r="G171" s="13">
        <v>612</v>
      </c>
      <c r="H171" s="25">
        <v>1020.4</v>
      </c>
      <c r="I171" s="25">
        <v>1020.4</v>
      </c>
      <c r="J171" s="25">
        <v>1020.4</v>
      </c>
    </row>
    <row r="172" spans="1:10" ht="27" customHeight="1" x14ac:dyDescent="0.25">
      <c r="A172" s="51" t="s">
        <v>154</v>
      </c>
      <c r="B172" s="52" t="s">
        <v>159</v>
      </c>
      <c r="C172" s="7" t="s">
        <v>19</v>
      </c>
      <c r="D172" s="8">
        <v>532</v>
      </c>
      <c r="E172" s="8" t="s">
        <v>83</v>
      </c>
      <c r="F172" s="8" t="s">
        <v>83</v>
      </c>
      <c r="G172" s="8" t="s">
        <v>83</v>
      </c>
      <c r="H172" s="30">
        <f>H173</f>
        <v>0</v>
      </c>
      <c r="I172" s="30">
        <f t="shared" ref="I172:J173" si="60">I173</f>
        <v>0</v>
      </c>
      <c r="J172" s="30">
        <f t="shared" si="60"/>
        <v>0</v>
      </c>
    </row>
    <row r="173" spans="1:10" ht="27" customHeight="1" x14ac:dyDescent="0.25">
      <c r="A173" s="51"/>
      <c r="B173" s="52"/>
      <c r="C173" s="12" t="s">
        <v>78</v>
      </c>
      <c r="D173" s="13">
        <v>532</v>
      </c>
      <c r="E173" s="13" t="s">
        <v>109</v>
      </c>
      <c r="F173" s="13" t="s">
        <v>194</v>
      </c>
      <c r="G173" s="13" t="s">
        <v>83</v>
      </c>
      <c r="H173" s="25">
        <f>H174</f>
        <v>0</v>
      </c>
      <c r="I173" s="25">
        <f t="shared" si="60"/>
        <v>0</v>
      </c>
      <c r="J173" s="25">
        <f t="shared" si="60"/>
        <v>0</v>
      </c>
    </row>
    <row r="174" spans="1:10" ht="27" customHeight="1" x14ac:dyDescent="0.25">
      <c r="A174" s="51"/>
      <c r="B174" s="52"/>
      <c r="C174" s="12" t="s">
        <v>119</v>
      </c>
      <c r="D174" s="13">
        <v>532</v>
      </c>
      <c r="E174" s="13" t="s">
        <v>109</v>
      </c>
      <c r="F174" s="13" t="s">
        <v>194</v>
      </c>
      <c r="G174" s="13">
        <v>612</v>
      </c>
      <c r="H174" s="25">
        <v>0</v>
      </c>
      <c r="I174" s="25">
        <v>0</v>
      </c>
      <c r="J174" s="25">
        <v>0</v>
      </c>
    </row>
    <row r="175" spans="1:10" ht="30" customHeight="1" x14ac:dyDescent="0.25">
      <c r="A175" s="51" t="s">
        <v>155</v>
      </c>
      <c r="B175" s="52" t="s">
        <v>160</v>
      </c>
      <c r="C175" s="7" t="s">
        <v>19</v>
      </c>
      <c r="D175" s="8">
        <v>532</v>
      </c>
      <c r="E175" s="8" t="s">
        <v>83</v>
      </c>
      <c r="F175" s="8" t="s">
        <v>83</v>
      </c>
      <c r="G175" s="8" t="s">
        <v>83</v>
      </c>
      <c r="H175" s="30">
        <f>H176</f>
        <v>0</v>
      </c>
      <c r="I175" s="30">
        <f t="shared" ref="I175:J176" si="61">I176</f>
        <v>0</v>
      </c>
      <c r="J175" s="30">
        <f t="shared" si="61"/>
        <v>0</v>
      </c>
    </row>
    <row r="176" spans="1:10" ht="30" customHeight="1" x14ac:dyDescent="0.25">
      <c r="A176" s="51"/>
      <c r="B176" s="52"/>
      <c r="C176" s="12" t="s">
        <v>78</v>
      </c>
      <c r="D176" s="13">
        <v>532</v>
      </c>
      <c r="E176" s="13" t="s">
        <v>86</v>
      </c>
      <c r="F176" s="13" t="s">
        <v>195</v>
      </c>
      <c r="G176" s="13" t="s">
        <v>83</v>
      </c>
      <c r="H176" s="25">
        <f>H177</f>
        <v>0</v>
      </c>
      <c r="I176" s="25">
        <f t="shared" si="61"/>
        <v>0</v>
      </c>
      <c r="J176" s="25">
        <f t="shared" si="61"/>
        <v>0</v>
      </c>
    </row>
    <row r="177" spans="1:10" ht="30" customHeight="1" x14ac:dyDescent="0.25">
      <c r="A177" s="51"/>
      <c r="B177" s="52"/>
      <c r="C177" s="12" t="s">
        <v>255</v>
      </c>
      <c r="D177" s="13">
        <v>532</v>
      </c>
      <c r="E177" s="13" t="s">
        <v>86</v>
      </c>
      <c r="F177" s="13" t="s">
        <v>195</v>
      </c>
      <c r="G177" s="13">
        <v>612</v>
      </c>
      <c r="H177" s="25">
        <v>0</v>
      </c>
      <c r="I177" s="25">
        <v>0</v>
      </c>
      <c r="J177" s="25">
        <v>0</v>
      </c>
    </row>
    <row r="178" spans="1:10" ht="32.25" customHeight="1" x14ac:dyDescent="0.25">
      <c r="A178" s="51" t="s">
        <v>156</v>
      </c>
      <c r="B178" s="52" t="s">
        <v>173</v>
      </c>
      <c r="C178" s="7" t="s">
        <v>19</v>
      </c>
      <c r="D178" s="8">
        <v>532</v>
      </c>
      <c r="E178" s="8" t="s">
        <v>83</v>
      </c>
      <c r="F178" s="8" t="s">
        <v>83</v>
      </c>
      <c r="G178" s="8" t="s">
        <v>83</v>
      </c>
      <c r="H178" s="30">
        <f>H179</f>
        <v>150</v>
      </c>
      <c r="I178" s="30">
        <f t="shared" ref="I178:J179" si="62">I179</f>
        <v>150</v>
      </c>
      <c r="J178" s="30">
        <f t="shared" si="62"/>
        <v>0</v>
      </c>
    </row>
    <row r="179" spans="1:10" ht="32.25" customHeight="1" x14ac:dyDescent="0.25">
      <c r="A179" s="51"/>
      <c r="B179" s="52"/>
      <c r="C179" s="12" t="s">
        <v>78</v>
      </c>
      <c r="D179" s="13">
        <v>532</v>
      </c>
      <c r="E179" s="13" t="s">
        <v>113</v>
      </c>
      <c r="F179" s="13" t="s">
        <v>196</v>
      </c>
      <c r="G179" s="13" t="s">
        <v>83</v>
      </c>
      <c r="H179" s="25">
        <f>H180</f>
        <v>150</v>
      </c>
      <c r="I179" s="25">
        <f t="shared" si="62"/>
        <v>150</v>
      </c>
      <c r="J179" s="25">
        <f t="shared" si="62"/>
        <v>0</v>
      </c>
    </row>
    <row r="180" spans="1:10" ht="32.25" customHeight="1" x14ac:dyDescent="0.25">
      <c r="A180" s="51"/>
      <c r="B180" s="52"/>
      <c r="C180" s="12" t="s">
        <v>85</v>
      </c>
      <c r="D180" s="13">
        <v>532</v>
      </c>
      <c r="E180" s="13" t="s">
        <v>113</v>
      </c>
      <c r="F180" s="13" t="s">
        <v>196</v>
      </c>
      <c r="G180" s="13">
        <v>612</v>
      </c>
      <c r="H180" s="25">
        <v>150</v>
      </c>
      <c r="I180" s="25">
        <v>150</v>
      </c>
      <c r="J180" s="25">
        <v>0</v>
      </c>
    </row>
    <row r="181" spans="1:10" ht="15.75" x14ac:dyDescent="0.25">
      <c r="A181" s="51" t="s">
        <v>157</v>
      </c>
      <c r="B181" s="52" t="s">
        <v>197</v>
      </c>
      <c r="C181" s="7" t="s">
        <v>19</v>
      </c>
      <c r="D181" s="8">
        <v>532</v>
      </c>
      <c r="E181" s="8" t="s">
        <v>83</v>
      </c>
      <c r="F181" s="8" t="s">
        <v>83</v>
      </c>
      <c r="G181" s="8" t="s">
        <v>83</v>
      </c>
      <c r="H181" s="30">
        <f>H182</f>
        <v>0</v>
      </c>
      <c r="I181" s="30">
        <f t="shared" ref="I181:J182" si="63">I182</f>
        <v>7810.3</v>
      </c>
      <c r="J181" s="30">
        <f t="shared" si="63"/>
        <v>0.6</v>
      </c>
    </row>
    <row r="182" spans="1:10" ht="15.75" x14ac:dyDescent="0.25">
      <c r="A182" s="51"/>
      <c r="B182" s="52"/>
      <c r="C182" s="12" t="s">
        <v>78</v>
      </c>
      <c r="D182" s="13">
        <v>532</v>
      </c>
      <c r="E182" s="13" t="s">
        <v>167</v>
      </c>
      <c r="F182" s="13" t="s">
        <v>198</v>
      </c>
      <c r="G182" s="13" t="s">
        <v>83</v>
      </c>
      <c r="H182" s="25">
        <f>H183</f>
        <v>0</v>
      </c>
      <c r="I182" s="25">
        <f t="shared" si="63"/>
        <v>7810.3</v>
      </c>
      <c r="J182" s="25">
        <f t="shared" si="63"/>
        <v>0.6</v>
      </c>
    </row>
    <row r="183" spans="1:10" ht="31.5" x14ac:dyDescent="0.25">
      <c r="A183" s="51"/>
      <c r="B183" s="52"/>
      <c r="C183" s="12" t="s">
        <v>85</v>
      </c>
      <c r="D183" s="13">
        <v>532</v>
      </c>
      <c r="E183" s="13" t="s">
        <v>83</v>
      </c>
      <c r="F183" s="13" t="s">
        <v>198</v>
      </c>
      <c r="G183" s="13">
        <v>612</v>
      </c>
      <c r="H183" s="25">
        <v>0</v>
      </c>
      <c r="I183" s="25">
        <v>7810.3</v>
      </c>
      <c r="J183" s="25">
        <v>0.6</v>
      </c>
    </row>
  </sheetData>
  <autoFilter ref="B7:J7" xr:uid="{00000000-0009-0000-0000-000003000000}"/>
  <mergeCells count="126">
    <mergeCell ref="A137:A139"/>
    <mergeCell ref="B137:B139"/>
    <mergeCell ref="B2:J2"/>
    <mergeCell ref="A4:A6"/>
    <mergeCell ref="B4:B6"/>
    <mergeCell ref="C4:C6"/>
    <mergeCell ref="H4:J4"/>
    <mergeCell ref="I5:I6"/>
    <mergeCell ref="J5:J6"/>
    <mergeCell ref="D5:D6"/>
    <mergeCell ref="E5:E6"/>
    <mergeCell ref="F5:F6"/>
    <mergeCell ref="G5:G6"/>
    <mergeCell ref="D4:G4"/>
    <mergeCell ref="A8:A10"/>
    <mergeCell ref="B8:B10"/>
    <mergeCell ref="A11:A13"/>
    <mergeCell ref="B11:B13"/>
    <mergeCell ref="A14:A16"/>
    <mergeCell ref="B14:B16"/>
    <mergeCell ref="B17:B19"/>
    <mergeCell ref="B20:B22"/>
    <mergeCell ref="B23:B25"/>
    <mergeCell ref="A17:A19"/>
    <mergeCell ref="A20:A22"/>
    <mergeCell ref="A23:A25"/>
    <mergeCell ref="A26:A28"/>
    <mergeCell ref="A29:A31"/>
    <mergeCell ref="A44:A46"/>
    <mergeCell ref="B44:B46"/>
    <mergeCell ref="A47:A49"/>
    <mergeCell ref="B47:B49"/>
    <mergeCell ref="A50:A52"/>
    <mergeCell ref="B50:B52"/>
    <mergeCell ref="A53:A55"/>
    <mergeCell ref="B53:B55"/>
    <mergeCell ref="B26:B28"/>
    <mergeCell ref="B29:B31"/>
    <mergeCell ref="B32:B34"/>
    <mergeCell ref="B35:B37"/>
    <mergeCell ref="B38:B40"/>
    <mergeCell ref="B41:B43"/>
    <mergeCell ref="A32:A34"/>
    <mergeCell ref="A35:A37"/>
    <mergeCell ref="A38:A40"/>
    <mergeCell ref="A41:A43"/>
    <mergeCell ref="A59:A61"/>
    <mergeCell ref="B59:B61"/>
    <mergeCell ref="A62:A64"/>
    <mergeCell ref="B62:B64"/>
    <mergeCell ref="A65:A67"/>
    <mergeCell ref="B65:B67"/>
    <mergeCell ref="A68:A70"/>
    <mergeCell ref="B68:B70"/>
    <mergeCell ref="A71:A73"/>
    <mergeCell ref="B71:B73"/>
    <mergeCell ref="A74:A76"/>
    <mergeCell ref="B74:B76"/>
    <mergeCell ref="A77:A79"/>
    <mergeCell ref="B77:B79"/>
    <mergeCell ref="A80:A82"/>
    <mergeCell ref="B80:B82"/>
    <mergeCell ref="A101:A103"/>
    <mergeCell ref="B101:B103"/>
    <mergeCell ref="A104:A106"/>
    <mergeCell ref="B104:B106"/>
    <mergeCell ref="A98:A100"/>
    <mergeCell ref="B98:B100"/>
    <mergeCell ref="A83:A85"/>
    <mergeCell ref="B83:B85"/>
    <mergeCell ref="A86:A88"/>
    <mergeCell ref="B86:B88"/>
    <mergeCell ref="A89:A91"/>
    <mergeCell ref="B89:B91"/>
    <mergeCell ref="A92:A94"/>
    <mergeCell ref="B92:B94"/>
    <mergeCell ref="A95:A97"/>
    <mergeCell ref="B95:B97"/>
    <mergeCell ref="A143:A145"/>
    <mergeCell ref="B143:B145"/>
    <mergeCell ref="A146:A148"/>
    <mergeCell ref="B146:B148"/>
    <mergeCell ref="A149:A151"/>
    <mergeCell ref="B149:B151"/>
    <mergeCell ref="A107:A109"/>
    <mergeCell ref="B107:B109"/>
    <mergeCell ref="A110:A112"/>
    <mergeCell ref="B110:B112"/>
    <mergeCell ref="A113:A115"/>
    <mergeCell ref="B113:B115"/>
    <mergeCell ref="A116:A118"/>
    <mergeCell ref="B116:B118"/>
    <mergeCell ref="A119:A121"/>
    <mergeCell ref="B119:B121"/>
    <mergeCell ref="A125:A127"/>
    <mergeCell ref="B125:B127"/>
    <mergeCell ref="A128:A130"/>
    <mergeCell ref="B128:B130"/>
    <mergeCell ref="A131:A133"/>
    <mergeCell ref="B131:B133"/>
    <mergeCell ref="A134:A136"/>
    <mergeCell ref="B134:B136"/>
    <mergeCell ref="A172:A174"/>
    <mergeCell ref="B172:B174"/>
    <mergeCell ref="A175:A177"/>
    <mergeCell ref="B175:B177"/>
    <mergeCell ref="A178:A180"/>
    <mergeCell ref="B178:B180"/>
    <mergeCell ref="A181:A183"/>
    <mergeCell ref="B181:B183"/>
    <mergeCell ref="A56:A58"/>
    <mergeCell ref="B56:B58"/>
    <mergeCell ref="A152:A154"/>
    <mergeCell ref="B152:B154"/>
    <mergeCell ref="A155:A157"/>
    <mergeCell ref="B155:B157"/>
    <mergeCell ref="A158:A160"/>
    <mergeCell ref="B158:B160"/>
    <mergeCell ref="A161:A163"/>
    <mergeCell ref="B161:B163"/>
    <mergeCell ref="A169:A171"/>
    <mergeCell ref="B169:B171"/>
    <mergeCell ref="A122:A124"/>
    <mergeCell ref="B122:B124"/>
    <mergeCell ref="A140:A142"/>
    <mergeCell ref="B140:B142"/>
  </mergeCells>
  <hyperlinks>
    <hyperlink ref="I5" location="sub_1171" display="sub_1171" xr:uid="{00000000-0004-0000-0300-000000000000}"/>
  </hyperlinks>
  <pageMargins left="0.23622047244094491" right="0.23622047244094491" top="0.74803149606299213" bottom="0.74803149606299213" header="0.31496062992125984" footer="0.31496062992125984"/>
  <pageSetup paperSize="9" scale="75" fitToHeight="3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1"/>
  <sheetViews>
    <sheetView view="pageBreakPreview" topLeftCell="A121" zoomScale="110" zoomScaleNormal="110" zoomScaleSheetLayoutView="110" workbookViewId="0">
      <selection activeCell="B127" sqref="B127:B131"/>
    </sheetView>
  </sheetViews>
  <sheetFormatPr defaultRowHeight="15" x14ac:dyDescent="0.25"/>
  <cols>
    <col min="1" max="1" width="9.140625" style="2"/>
    <col min="2" max="2" width="65.5703125" style="2" customWidth="1"/>
    <col min="3" max="3" width="43" style="2" customWidth="1"/>
    <col min="4" max="4" width="24.28515625" style="2" customWidth="1"/>
    <col min="5" max="5" width="25.28515625" style="2" customWidth="1"/>
    <col min="6" max="6" width="11.5703125" style="2" customWidth="1"/>
    <col min="7" max="16384" width="9.140625" style="2"/>
  </cols>
  <sheetData>
    <row r="1" spans="1:5" ht="18.75" x14ac:dyDescent="0.3">
      <c r="B1" s="10"/>
      <c r="C1" s="10"/>
      <c r="D1" s="10"/>
      <c r="E1" s="11" t="s">
        <v>30</v>
      </c>
    </row>
    <row r="2" spans="1:5" ht="56.25" customHeight="1" x14ac:dyDescent="0.3">
      <c r="B2" s="43" t="s">
        <v>29</v>
      </c>
      <c r="C2" s="43"/>
      <c r="D2" s="43"/>
      <c r="E2" s="43"/>
    </row>
    <row r="3" spans="1:5" x14ac:dyDescent="0.25">
      <c r="E3" s="9" t="s">
        <v>127</v>
      </c>
    </row>
    <row r="4" spans="1:5" ht="31.5" customHeight="1" x14ac:dyDescent="0.25">
      <c r="A4" s="51" t="s">
        <v>132</v>
      </c>
      <c r="B4" s="44" t="s">
        <v>13</v>
      </c>
      <c r="C4" s="44" t="s">
        <v>22</v>
      </c>
      <c r="D4" s="1" t="s">
        <v>23</v>
      </c>
      <c r="E4" s="44" t="s">
        <v>25</v>
      </c>
    </row>
    <row r="5" spans="1:5" ht="58.5" customHeight="1" x14ac:dyDescent="0.25">
      <c r="A5" s="51"/>
      <c r="B5" s="44"/>
      <c r="C5" s="44"/>
      <c r="D5" s="1" t="s">
        <v>24</v>
      </c>
      <c r="E5" s="44"/>
    </row>
    <row r="6" spans="1:5" ht="15.75" x14ac:dyDescent="0.25">
      <c r="A6" s="14">
        <v>1</v>
      </c>
      <c r="B6" s="1">
        <v>2</v>
      </c>
      <c r="C6" s="1">
        <v>3</v>
      </c>
      <c r="D6" s="1">
        <v>4</v>
      </c>
      <c r="E6" s="1">
        <v>5</v>
      </c>
    </row>
    <row r="7" spans="1:5" ht="18.75" customHeight="1" x14ac:dyDescent="0.25">
      <c r="A7" s="73"/>
      <c r="B7" s="76" t="s">
        <v>76</v>
      </c>
      <c r="C7" s="17" t="s">
        <v>19</v>
      </c>
      <c r="D7" s="22">
        <f t="shared" ref="D7:E11" si="0">D12+D52+D152+D167+D217+D247</f>
        <v>1027991.6000000003</v>
      </c>
      <c r="E7" s="22">
        <f t="shared" si="0"/>
        <v>622731.89999999991</v>
      </c>
    </row>
    <row r="8" spans="1:5" ht="31.5" x14ac:dyDescent="0.25">
      <c r="A8" s="73"/>
      <c r="B8" s="76"/>
      <c r="C8" s="17" t="s">
        <v>125</v>
      </c>
      <c r="D8" s="22">
        <f t="shared" si="0"/>
        <v>399399.39999999997</v>
      </c>
      <c r="E8" s="22">
        <f t="shared" si="0"/>
        <v>211354.69999999998</v>
      </c>
    </row>
    <row r="9" spans="1:5" ht="18.75" x14ac:dyDescent="0.25">
      <c r="A9" s="73"/>
      <c r="B9" s="76"/>
      <c r="C9" s="17" t="s">
        <v>26</v>
      </c>
      <c r="D9" s="22">
        <f t="shared" si="0"/>
        <v>57502.8</v>
      </c>
      <c r="E9" s="22">
        <f t="shared" si="0"/>
        <v>38316.1</v>
      </c>
    </row>
    <row r="10" spans="1:5" ht="18.75" x14ac:dyDescent="0.25">
      <c r="A10" s="73"/>
      <c r="B10" s="76"/>
      <c r="C10" s="17" t="s">
        <v>27</v>
      </c>
      <c r="D10" s="22">
        <f t="shared" si="0"/>
        <v>570584.20000000007</v>
      </c>
      <c r="E10" s="22">
        <f t="shared" si="0"/>
        <v>373061.1</v>
      </c>
    </row>
    <row r="11" spans="1:5" ht="18.75" x14ac:dyDescent="0.25">
      <c r="A11" s="73"/>
      <c r="B11" s="76"/>
      <c r="C11" s="17" t="s">
        <v>28</v>
      </c>
      <c r="D11" s="22">
        <f t="shared" si="0"/>
        <v>505.2</v>
      </c>
      <c r="E11" s="22">
        <f t="shared" si="0"/>
        <v>0</v>
      </c>
    </row>
    <row r="12" spans="1:5" ht="18.75" customHeight="1" x14ac:dyDescent="0.25">
      <c r="A12" s="73">
        <v>1</v>
      </c>
      <c r="B12" s="76" t="s">
        <v>77</v>
      </c>
      <c r="C12" s="17" t="s">
        <v>19</v>
      </c>
      <c r="D12" s="22">
        <f>D13+D14+D15+D16</f>
        <v>222086.2</v>
      </c>
      <c r="E12" s="22">
        <f>E13+E14+E15+E16</f>
        <v>124891.6</v>
      </c>
    </row>
    <row r="13" spans="1:5" ht="31.5" x14ac:dyDescent="0.25">
      <c r="A13" s="73"/>
      <c r="B13" s="76"/>
      <c r="C13" s="17" t="s">
        <v>125</v>
      </c>
      <c r="D13" s="22">
        <f t="shared" ref="D13:E16" si="1">D23+D43+D38+D33+D18+D48+D28</f>
        <v>100341.3</v>
      </c>
      <c r="E13" s="22">
        <f t="shared" si="1"/>
        <v>50045.599999999999</v>
      </c>
    </row>
    <row r="14" spans="1:5" ht="18.75" x14ac:dyDescent="0.25">
      <c r="A14" s="73"/>
      <c r="B14" s="76"/>
      <c r="C14" s="17" t="s">
        <v>26</v>
      </c>
      <c r="D14" s="22">
        <f t="shared" si="1"/>
        <v>0</v>
      </c>
      <c r="E14" s="22">
        <f t="shared" si="1"/>
        <v>0</v>
      </c>
    </row>
    <row r="15" spans="1:5" ht="18.75" x14ac:dyDescent="0.25">
      <c r="A15" s="73"/>
      <c r="B15" s="76"/>
      <c r="C15" s="17" t="s">
        <v>27</v>
      </c>
      <c r="D15" s="22">
        <f t="shared" si="1"/>
        <v>121744.9</v>
      </c>
      <c r="E15" s="22">
        <f t="shared" si="1"/>
        <v>74846</v>
      </c>
    </row>
    <row r="16" spans="1:5" ht="18.75" x14ac:dyDescent="0.25">
      <c r="A16" s="73"/>
      <c r="B16" s="76"/>
      <c r="C16" s="17" t="s">
        <v>28</v>
      </c>
      <c r="D16" s="22">
        <f t="shared" si="1"/>
        <v>0</v>
      </c>
      <c r="E16" s="22">
        <f t="shared" si="1"/>
        <v>0</v>
      </c>
    </row>
    <row r="17" spans="1:5" ht="18.75" customHeight="1" x14ac:dyDescent="0.25">
      <c r="A17" s="51" t="s">
        <v>31</v>
      </c>
      <c r="B17" s="74" t="s">
        <v>137</v>
      </c>
      <c r="C17" s="18" t="s">
        <v>19</v>
      </c>
      <c r="D17" s="23">
        <f>D18+D19+D20+D21</f>
        <v>113632.3</v>
      </c>
      <c r="E17" s="23">
        <f>E18+E19+E20+E21</f>
        <v>71474.600000000006</v>
      </c>
    </row>
    <row r="18" spans="1:5" ht="31.5" x14ac:dyDescent="0.25">
      <c r="A18" s="51"/>
      <c r="B18" s="74"/>
      <c r="C18" s="18" t="s">
        <v>125</v>
      </c>
      <c r="D18" s="24">
        <v>0</v>
      </c>
      <c r="E18" s="24">
        <v>0</v>
      </c>
    </row>
    <row r="19" spans="1:5" ht="18.75" x14ac:dyDescent="0.25">
      <c r="A19" s="51"/>
      <c r="B19" s="74"/>
      <c r="C19" s="18" t="s">
        <v>26</v>
      </c>
      <c r="D19" s="24">
        <v>0</v>
      </c>
      <c r="E19" s="24">
        <v>0</v>
      </c>
    </row>
    <row r="20" spans="1:5" ht="18.75" x14ac:dyDescent="0.25">
      <c r="A20" s="51"/>
      <c r="B20" s="74"/>
      <c r="C20" s="18" t="s">
        <v>27</v>
      </c>
      <c r="D20" s="24">
        <v>113632.3</v>
      </c>
      <c r="E20" s="24">
        <v>71474.600000000006</v>
      </c>
    </row>
    <row r="21" spans="1:5" ht="18.75" x14ac:dyDescent="0.25">
      <c r="A21" s="51"/>
      <c r="B21" s="74"/>
      <c r="C21" s="18" t="s">
        <v>28</v>
      </c>
      <c r="D21" s="24">
        <v>0</v>
      </c>
      <c r="E21" s="24">
        <v>0</v>
      </c>
    </row>
    <row r="22" spans="1:5" ht="18.75" customHeight="1" x14ac:dyDescent="0.25">
      <c r="A22" s="51" t="s">
        <v>32</v>
      </c>
      <c r="B22" s="74" t="s">
        <v>133</v>
      </c>
      <c r="C22" s="18" t="s">
        <v>19</v>
      </c>
      <c r="D22" s="23">
        <f>D23+D24+D25+D26</f>
        <v>99167</v>
      </c>
      <c r="E22" s="23">
        <f>E23+E24+E25+E26</f>
        <v>49382</v>
      </c>
    </row>
    <row r="23" spans="1:5" ht="31.5" x14ac:dyDescent="0.25">
      <c r="A23" s="51"/>
      <c r="B23" s="74"/>
      <c r="C23" s="18" t="s">
        <v>125</v>
      </c>
      <c r="D23" s="24">
        <v>99167</v>
      </c>
      <c r="E23" s="24">
        <v>49382</v>
      </c>
    </row>
    <row r="24" spans="1:5" ht="18.75" x14ac:dyDescent="0.25">
      <c r="A24" s="51"/>
      <c r="B24" s="74"/>
      <c r="C24" s="18" t="s">
        <v>26</v>
      </c>
      <c r="D24" s="24">
        <v>0</v>
      </c>
      <c r="E24" s="24">
        <v>0</v>
      </c>
    </row>
    <row r="25" spans="1:5" ht="18.75" x14ac:dyDescent="0.25">
      <c r="A25" s="51"/>
      <c r="B25" s="74"/>
      <c r="C25" s="18" t="s">
        <v>27</v>
      </c>
      <c r="D25" s="24">
        <v>0</v>
      </c>
      <c r="E25" s="24">
        <v>0</v>
      </c>
    </row>
    <row r="26" spans="1:5" ht="18.75" x14ac:dyDescent="0.25">
      <c r="A26" s="51"/>
      <c r="B26" s="74"/>
      <c r="C26" s="18" t="s">
        <v>28</v>
      </c>
      <c r="D26" s="24">
        <v>0</v>
      </c>
      <c r="E26" s="24">
        <v>0</v>
      </c>
    </row>
    <row r="27" spans="1:5" ht="18.75" customHeight="1" x14ac:dyDescent="0.25">
      <c r="A27" s="51" t="s">
        <v>33</v>
      </c>
      <c r="B27" s="74" t="s">
        <v>138</v>
      </c>
      <c r="C27" s="18" t="s">
        <v>19</v>
      </c>
      <c r="D27" s="23">
        <f>D28+D29+D30+D31</f>
        <v>341.2</v>
      </c>
      <c r="E27" s="23">
        <f>E28+E29+E30+E31</f>
        <v>271.2</v>
      </c>
    </row>
    <row r="28" spans="1:5" ht="31.5" x14ac:dyDescent="0.25">
      <c r="A28" s="51"/>
      <c r="B28" s="74"/>
      <c r="C28" s="18" t="s">
        <v>125</v>
      </c>
      <c r="D28" s="24">
        <v>341.2</v>
      </c>
      <c r="E28" s="24">
        <v>271.2</v>
      </c>
    </row>
    <row r="29" spans="1:5" ht="18.75" x14ac:dyDescent="0.25">
      <c r="A29" s="51"/>
      <c r="B29" s="74"/>
      <c r="C29" s="18" t="s">
        <v>26</v>
      </c>
      <c r="D29" s="24">
        <v>0</v>
      </c>
      <c r="E29" s="24">
        <v>0</v>
      </c>
    </row>
    <row r="30" spans="1:5" ht="18.75" x14ac:dyDescent="0.25">
      <c r="A30" s="51"/>
      <c r="B30" s="74"/>
      <c r="C30" s="18" t="s">
        <v>27</v>
      </c>
      <c r="D30" s="24">
        <v>0</v>
      </c>
      <c r="E30" s="24">
        <v>0</v>
      </c>
    </row>
    <row r="31" spans="1:5" ht="18.75" x14ac:dyDescent="0.25">
      <c r="A31" s="51"/>
      <c r="B31" s="74"/>
      <c r="C31" s="18" t="s">
        <v>28</v>
      </c>
      <c r="D31" s="24">
        <v>0</v>
      </c>
      <c r="E31" s="24">
        <v>0</v>
      </c>
    </row>
    <row r="32" spans="1:5" ht="18.75" customHeight="1" x14ac:dyDescent="0.25">
      <c r="A32" s="51" t="s">
        <v>34</v>
      </c>
      <c r="B32" s="74" t="s">
        <v>136</v>
      </c>
      <c r="C32" s="18" t="s">
        <v>19</v>
      </c>
      <c r="D32" s="23">
        <f>D33+D34+D35+D36</f>
        <v>6399.3</v>
      </c>
      <c r="E32" s="23">
        <f>E33+E34+E35+E36</f>
        <v>2235</v>
      </c>
    </row>
    <row r="33" spans="1:5" ht="31.5" x14ac:dyDescent="0.25">
      <c r="A33" s="51"/>
      <c r="B33" s="74"/>
      <c r="C33" s="18" t="s">
        <v>125</v>
      </c>
      <c r="D33" s="24">
        <v>0</v>
      </c>
      <c r="E33" s="24">
        <v>0</v>
      </c>
    </row>
    <row r="34" spans="1:5" ht="18.75" x14ac:dyDescent="0.25">
      <c r="A34" s="51"/>
      <c r="B34" s="74"/>
      <c r="C34" s="18" t="s">
        <v>26</v>
      </c>
      <c r="D34" s="24">
        <v>0</v>
      </c>
      <c r="E34" s="24">
        <v>0</v>
      </c>
    </row>
    <row r="35" spans="1:5" ht="18.75" x14ac:dyDescent="0.25">
      <c r="A35" s="51"/>
      <c r="B35" s="74"/>
      <c r="C35" s="18" t="s">
        <v>27</v>
      </c>
      <c r="D35" s="24">
        <v>6399.3</v>
      </c>
      <c r="E35" s="24">
        <v>2235</v>
      </c>
    </row>
    <row r="36" spans="1:5" ht="18.75" x14ac:dyDescent="0.25">
      <c r="A36" s="51"/>
      <c r="B36" s="74"/>
      <c r="C36" s="18" t="s">
        <v>28</v>
      </c>
      <c r="D36" s="24">
        <v>0</v>
      </c>
      <c r="E36" s="24">
        <v>0</v>
      </c>
    </row>
    <row r="37" spans="1:5" ht="18.75" customHeight="1" x14ac:dyDescent="0.25">
      <c r="A37" s="51" t="s">
        <v>35</v>
      </c>
      <c r="B37" s="74" t="s">
        <v>135</v>
      </c>
      <c r="C37" s="18" t="s">
        <v>19</v>
      </c>
      <c r="D37" s="23">
        <f>D38+D39+D40+D41</f>
        <v>171.8</v>
      </c>
      <c r="E37" s="23">
        <f>E38+E39+E40+E41</f>
        <v>84</v>
      </c>
    </row>
    <row r="38" spans="1:5" ht="31.5" x14ac:dyDescent="0.25">
      <c r="A38" s="51"/>
      <c r="B38" s="74"/>
      <c r="C38" s="18" t="s">
        <v>125</v>
      </c>
      <c r="D38" s="24">
        <v>171.8</v>
      </c>
      <c r="E38" s="24">
        <v>84</v>
      </c>
    </row>
    <row r="39" spans="1:5" ht="18.75" x14ac:dyDescent="0.25">
      <c r="A39" s="51"/>
      <c r="B39" s="74"/>
      <c r="C39" s="18" t="s">
        <v>26</v>
      </c>
      <c r="D39" s="24">
        <v>0</v>
      </c>
      <c r="E39" s="24">
        <v>0</v>
      </c>
    </row>
    <row r="40" spans="1:5" ht="18.75" x14ac:dyDescent="0.25">
      <c r="A40" s="51"/>
      <c r="B40" s="74"/>
      <c r="C40" s="18" t="s">
        <v>27</v>
      </c>
      <c r="D40" s="24">
        <v>0</v>
      </c>
      <c r="E40" s="24">
        <v>0</v>
      </c>
    </row>
    <row r="41" spans="1:5" ht="18.75" x14ac:dyDescent="0.25">
      <c r="A41" s="51"/>
      <c r="B41" s="74"/>
      <c r="C41" s="18" t="s">
        <v>28</v>
      </c>
      <c r="D41" s="24">
        <v>0</v>
      </c>
      <c r="E41" s="24">
        <v>0</v>
      </c>
    </row>
    <row r="42" spans="1:5" ht="18.75" customHeight="1" x14ac:dyDescent="0.25">
      <c r="A42" s="51" t="s">
        <v>36</v>
      </c>
      <c r="B42" s="74" t="s">
        <v>162</v>
      </c>
      <c r="C42" s="18" t="s">
        <v>19</v>
      </c>
      <c r="D42" s="23">
        <f>D43+D44+D45+D46</f>
        <v>1636.9</v>
      </c>
      <c r="E42" s="23">
        <f>E43+E44+E45+E46</f>
        <v>707.09999999999991</v>
      </c>
    </row>
    <row r="43" spans="1:5" ht="31.5" x14ac:dyDescent="0.25">
      <c r="A43" s="51"/>
      <c r="B43" s="74"/>
      <c r="C43" s="18" t="s">
        <v>125</v>
      </c>
      <c r="D43" s="24">
        <v>621.29999999999995</v>
      </c>
      <c r="E43" s="24">
        <v>268.39999999999998</v>
      </c>
    </row>
    <row r="44" spans="1:5" ht="18.75" x14ac:dyDescent="0.25">
      <c r="A44" s="51"/>
      <c r="B44" s="74"/>
      <c r="C44" s="18" t="s">
        <v>26</v>
      </c>
      <c r="D44" s="24">
        <v>0</v>
      </c>
      <c r="E44" s="24">
        <v>0</v>
      </c>
    </row>
    <row r="45" spans="1:5" ht="18.75" x14ac:dyDescent="0.25">
      <c r="A45" s="51"/>
      <c r="B45" s="74"/>
      <c r="C45" s="18" t="s">
        <v>27</v>
      </c>
      <c r="D45" s="24">
        <v>1015.6</v>
      </c>
      <c r="E45" s="24">
        <v>438.7</v>
      </c>
    </row>
    <row r="46" spans="1:5" ht="18.75" x14ac:dyDescent="0.25">
      <c r="A46" s="51"/>
      <c r="B46" s="74"/>
      <c r="C46" s="18" t="s">
        <v>28</v>
      </c>
      <c r="D46" s="24">
        <v>0</v>
      </c>
      <c r="E46" s="24">
        <v>0</v>
      </c>
    </row>
    <row r="47" spans="1:5" ht="18.75" customHeight="1" x14ac:dyDescent="0.25">
      <c r="A47" s="51" t="s">
        <v>37</v>
      </c>
      <c r="B47" s="74" t="s">
        <v>176</v>
      </c>
      <c r="C47" s="18" t="s">
        <v>19</v>
      </c>
      <c r="D47" s="23">
        <f>D48+D49+D50+D51</f>
        <v>737.7</v>
      </c>
      <c r="E47" s="23">
        <f>E48+E49+E50+E51</f>
        <v>737.7</v>
      </c>
    </row>
    <row r="48" spans="1:5" ht="31.5" x14ac:dyDescent="0.25">
      <c r="A48" s="51"/>
      <c r="B48" s="74"/>
      <c r="C48" s="18" t="s">
        <v>125</v>
      </c>
      <c r="D48" s="24">
        <v>40</v>
      </c>
      <c r="E48" s="24">
        <v>40</v>
      </c>
    </row>
    <row r="49" spans="1:5" ht="18.75" x14ac:dyDescent="0.25">
      <c r="A49" s="51"/>
      <c r="B49" s="74"/>
      <c r="C49" s="18" t="s">
        <v>26</v>
      </c>
      <c r="D49" s="24">
        <v>0</v>
      </c>
      <c r="E49" s="24">
        <v>0</v>
      </c>
    </row>
    <row r="50" spans="1:5" ht="18.75" x14ac:dyDescent="0.25">
      <c r="A50" s="51"/>
      <c r="B50" s="74"/>
      <c r="C50" s="18" t="s">
        <v>27</v>
      </c>
      <c r="D50" s="24">
        <v>697.7</v>
      </c>
      <c r="E50" s="24">
        <v>697.7</v>
      </c>
    </row>
    <row r="51" spans="1:5" ht="18.75" x14ac:dyDescent="0.25">
      <c r="A51" s="51"/>
      <c r="B51" s="74"/>
      <c r="C51" s="18" t="s">
        <v>28</v>
      </c>
      <c r="D51" s="24">
        <v>0</v>
      </c>
      <c r="E51" s="24">
        <v>0</v>
      </c>
    </row>
    <row r="52" spans="1:5" ht="18.75" customHeight="1" x14ac:dyDescent="0.25">
      <c r="A52" s="75" t="s">
        <v>38</v>
      </c>
      <c r="B52" s="76" t="s">
        <v>96</v>
      </c>
      <c r="C52" s="17" t="s">
        <v>19</v>
      </c>
      <c r="D52" s="22">
        <f t="shared" ref="D52:E52" si="2">D57+D62+D67+D72+D77+D87+D92+D97+D102+D107+D112+D117+D122+D127+D132+D137+D142+D147+D82</f>
        <v>703852.10000000021</v>
      </c>
      <c r="E52" s="22">
        <f t="shared" si="2"/>
        <v>445214.4</v>
      </c>
    </row>
    <row r="53" spans="1:5" ht="31.5" x14ac:dyDescent="0.25">
      <c r="A53" s="75"/>
      <c r="B53" s="76"/>
      <c r="C53" s="17" t="s">
        <v>125</v>
      </c>
      <c r="D53" s="22">
        <f t="shared" ref="D53:E53" si="3">D58+D63+D68+D73+D78+D88+D93+D98+D103+D108+D113+D118+D123+D128+D133+D138+D143+D148+D83</f>
        <v>223998.19999999998</v>
      </c>
      <c r="E53" s="22">
        <f t="shared" si="3"/>
        <v>121065.2</v>
      </c>
    </row>
    <row r="54" spans="1:5" ht="18.75" x14ac:dyDescent="0.25">
      <c r="A54" s="75"/>
      <c r="B54" s="76"/>
      <c r="C54" s="17" t="s">
        <v>26</v>
      </c>
      <c r="D54" s="22">
        <f t="shared" ref="D54:E54" si="4">D59+D64+D69+D74+D79+D89+D94+D99+D104+D109+D114+D119+D124+D129+D134+D139+D144+D149+D84</f>
        <v>57502.8</v>
      </c>
      <c r="E54" s="22">
        <f t="shared" si="4"/>
        <v>38316.1</v>
      </c>
    </row>
    <row r="55" spans="1:5" ht="18.75" x14ac:dyDescent="0.25">
      <c r="A55" s="75"/>
      <c r="B55" s="76"/>
      <c r="C55" s="17" t="s">
        <v>27</v>
      </c>
      <c r="D55" s="22">
        <f t="shared" ref="D55:E55" si="5">D60+D65+D70+D75+D80+D90+D95+D100+D105+D110+D115+D120+D125+D130+D135+D140+D145+D150+D85</f>
        <v>422351.10000000009</v>
      </c>
      <c r="E55" s="22">
        <f t="shared" si="5"/>
        <v>285833.09999999998</v>
      </c>
    </row>
    <row r="56" spans="1:5" ht="18.75" x14ac:dyDescent="0.25">
      <c r="A56" s="75"/>
      <c r="B56" s="76"/>
      <c r="C56" s="17" t="s">
        <v>28</v>
      </c>
      <c r="D56" s="22">
        <f>D61+D66+D71+D76+D81+D91+D96+D101+D106+D111+D116+D121+D126+D131+D136+D141+D146+D151+D86</f>
        <v>0</v>
      </c>
      <c r="E56" s="22">
        <f>E61+E66+E71+E76+E81+E91+E96+E101+E106+E111+E116+E121+E126+E131+E136+E141+E146+E151+E86</f>
        <v>0</v>
      </c>
    </row>
    <row r="57" spans="1:5" ht="18.75" customHeight="1" x14ac:dyDescent="0.25">
      <c r="A57" s="51" t="s">
        <v>39</v>
      </c>
      <c r="B57" s="74" t="s">
        <v>178</v>
      </c>
      <c r="C57" s="18" t="s">
        <v>19</v>
      </c>
      <c r="D57" s="23">
        <f>D58+D59+D60+D61</f>
        <v>20807.3</v>
      </c>
      <c r="E57" s="23">
        <f>E58+E59+E60+E61</f>
        <v>12649.6</v>
      </c>
    </row>
    <row r="58" spans="1:5" ht="31.5" x14ac:dyDescent="0.25">
      <c r="A58" s="51"/>
      <c r="B58" s="74"/>
      <c r="C58" s="18" t="s">
        <v>125</v>
      </c>
      <c r="D58" s="24">
        <v>0</v>
      </c>
      <c r="E58" s="24">
        <v>0</v>
      </c>
    </row>
    <row r="59" spans="1:5" ht="18.75" x14ac:dyDescent="0.25">
      <c r="A59" s="51"/>
      <c r="B59" s="74"/>
      <c r="C59" s="18" t="s">
        <v>26</v>
      </c>
      <c r="D59" s="24">
        <v>0</v>
      </c>
      <c r="E59" s="24">
        <v>0</v>
      </c>
    </row>
    <row r="60" spans="1:5" ht="18.75" x14ac:dyDescent="0.25">
      <c r="A60" s="51"/>
      <c r="B60" s="74"/>
      <c r="C60" s="18" t="s">
        <v>27</v>
      </c>
      <c r="D60" s="24">
        <v>20807.3</v>
      </c>
      <c r="E60" s="24">
        <v>12649.6</v>
      </c>
    </row>
    <row r="61" spans="1:5" ht="18.75" x14ac:dyDescent="0.25">
      <c r="A61" s="51"/>
      <c r="B61" s="74"/>
      <c r="C61" s="18" t="s">
        <v>28</v>
      </c>
      <c r="D61" s="24">
        <v>0</v>
      </c>
      <c r="E61" s="24">
        <v>0</v>
      </c>
    </row>
    <row r="62" spans="1:5" ht="18.75" customHeight="1" x14ac:dyDescent="0.25">
      <c r="A62" s="51" t="s">
        <v>40</v>
      </c>
      <c r="B62" s="74" t="s">
        <v>139</v>
      </c>
      <c r="C62" s="18" t="s">
        <v>19</v>
      </c>
      <c r="D62" s="23">
        <f>D63+D64+D65+D66</f>
        <v>370811</v>
      </c>
      <c r="E62" s="23">
        <f>E63+E64+E65+E66</f>
        <v>255355.7</v>
      </c>
    </row>
    <row r="63" spans="1:5" ht="31.5" x14ac:dyDescent="0.25">
      <c r="A63" s="51"/>
      <c r="B63" s="74"/>
      <c r="C63" s="18" t="s">
        <v>125</v>
      </c>
      <c r="D63" s="24">
        <v>0</v>
      </c>
      <c r="E63" s="24">
        <v>0</v>
      </c>
    </row>
    <row r="64" spans="1:5" ht="18.75" x14ac:dyDescent="0.25">
      <c r="A64" s="51"/>
      <c r="B64" s="74"/>
      <c r="C64" s="18" t="s">
        <v>26</v>
      </c>
      <c r="D64" s="24">
        <v>0</v>
      </c>
      <c r="E64" s="24">
        <v>0</v>
      </c>
    </row>
    <row r="65" spans="1:5" ht="18.75" x14ac:dyDescent="0.25">
      <c r="A65" s="51"/>
      <c r="B65" s="74"/>
      <c r="C65" s="18" t="s">
        <v>27</v>
      </c>
      <c r="D65" s="24">
        <v>370811</v>
      </c>
      <c r="E65" s="24">
        <v>255355.7</v>
      </c>
    </row>
    <row r="66" spans="1:5" ht="18.75" x14ac:dyDescent="0.25">
      <c r="A66" s="51"/>
      <c r="B66" s="74"/>
      <c r="C66" s="18" t="s">
        <v>28</v>
      </c>
      <c r="D66" s="24">
        <v>0</v>
      </c>
      <c r="E66" s="24">
        <v>0</v>
      </c>
    </row>
    <row r="67" spans="1:5" ht="18.75" customHeight="1" x14ac:dyDescent="0.25">
      <c r="A67" s="51" t="s">
        <v>41</v>
      </c>
      <c r="B67" s="74" t="s">
        <v>133</v>
      </c>
      <c r="C67" s="18" t="s">
        <v>19</v>
      </c>
      <c r="D67" s="23">
        <f>D68+D69+D70+D71</f>
        <v>170255</v>
      </c>
      <c r="E67" s="23">
        <f>E68+E69+E70+E71</f>
        <v>90801</v>
      </c>
    </row>
    <row r="68" spans="1:5" ht="31.5" x14ac:dyDescent="0.25">
      <c r="A68" s="51"/>
      <c r="B68" s="74"/>
      <c r="C68" s="18" t="s">
        <v>125</v>
      </c>
      <c r="D68" s="24">
        <v>170255</v>
      </c>
      <c r="E68" s="24">
        <v>90801</v>
      </c>
    </row>
    <row r="69" spans="1:5" ht="18.75" x14ac:dyDescent="0.25">
      <c r="A69" s="51"/>
      <c r="B69" s="74"/>
      <c r="C69" s="18" t="s">
        <v>26</v>
      </c>
      <c r="D69" s="24">
        <v>0</v>
      </c>
      <c r="E69" s="24">
        <v>0</v>
      </c>
    </row>
    <row r="70" spans="1:5" ht="18.75" x14ac:dyDescent="0.25">
      <c r="A70" s="51"/>
      <c r="B70" s="74"/>
      <c r="C70" s="18" t="s">
        <v>27</v>
      </c>
      <c r="D70" s="24">
        <v>0</v>
      </c>
      <c r="E70" s="24">
        <v>0</v>
      </c>
    </row>
    <row r="71" spans="1:5" ht="18.75" x14ac:dyDescent="0.25">
      <c r="A71" s="51"/>
      <c r="B71" s="74"/>
      <c r="C71" s="18" t="s">
        <v>28</v>
      </c>
      <c r="D71" s="24">
        <v>0</v>
      </c>
      <c r="E71" s="24">
        <v>0</v>
      </c>
    </row>
    <row r="72" spans="1:5" ht="18.75" customHeight="1" x14ac:dyDescent="0.25">
      <c r="A72" s="51" t="s">
        <v>42</v>
      </c>
      <c r="B72" s="74" t="s">
        <v>140</v>
      </c>
      <c r="C72" s="18" t="s">
        <v>19</v>
      </c>
      <c r="D72" s="23">
        <f>D73+D74+D75+D76</f>
        <v>840.3</v>
      </c>
      <c r="E72" s="23">
        <f>E73+E74+E75+E76</f>
        <v>646.4</v>
      </c>
    </row>
    <row r="73" spans="1:5" ht="31.5" x14ac:dyDescent="0.25">
      <c r="A73" s="51"/>
      <c r="B73" s="74"/>
      <c r="C73" s="18" t="s">
        <v>125</v>
      </c>
      <c r="D73" s="24">
        <v>840.3</v>
      </c>
      <c r="E73" s="24">
        <v>646.4</v>
      </c>
    </row>
    <row r="74" spans="1:5" ht="18.75" x14ac:dyDescent="0.25">
      <c r="A74" s="51"/>
      <c r="B74" s="74"/>
      <c r="C74" s="18" t="s">
        <v>26</v>
      </c>
      <c r="D74" s="24">
        <v>0</v>
      </c>
      <c r="E74" s="24">
        <v>0</v>
      </c>
    </row>
    <row r="75" spans="1:5" ht="18.75" x14ac:dyDescent="0.25">
      <c r="A75" s="51"/>
      <c r="B75" s="74"/>
      <c r="C75" s="18" t="s">
        <v>27</v>
      </c>
      <c r="D75" s="24">
        <v>0</v>
      </c>
      <c r="E75" s="24">
        <v>0</v>
      </c>
    </row>
    <row r="76" spans="1:5" ht="18.75" x14ac:dyDescent="0.25">
      <c r="A76" s="51"/>
      <c r="B76" s="74"/>
      <c r="C76" s="18" t="s">
        <v>28</v>
      </c>
      <c r="D76" s="24">
        <v>0</v>
      </c>
      <c r="E76" s="24">
        <v>0</v>
      </c>
    </row>
    <row r="77" spans="1:5" ht="18.75" customHeight="1" x14ac:dyDescent="0.25">
      <c r="A77" s="51" t="s">
        <v>43</v>
      </c>
      <c r="B77" s="74" t="s">
        <v>260</v>
      </c>
      <c r="C77" s="18" t="s">
        <v>19</v>
      </c>
      <c r="D77" s="23">
        <f>D78+D79+D80+D81</f>
        <v>8123.4</v>
      </c>
      <c r="E77" s="23">
        <f>E78+E79+E80+E81</f>
        <v>4603</v>
      </c>
    </row>
    <row r="78" spans="1:5" ht="31.5" x14ac:dyDescent="0.25">
      <c r="A78" s="51"/>
      <c r="B78" s="74"/>
      <c r="C78" s="18" t="s">
        <v>125</v>
      </c>
      <c r="D78" s="25">
        <v>8123.4</v>
      </c>
      <c r="E78" s="25">
        <v>4603</v>
      </c>
    </row>
    <row r="79" spans="1:5" ht="18.75" x14ac:dyDescent="0.25">
      <c r="A79" s="51"/>
      <c r="B79" s="74"/>
      <c r="C79" s="18" t="s">
        <v>26</v>
      </c>
      <c r="D79" s="24">
        <v>0</v>
      </c>
      <c r="E79" s="24">
        <v>0</v>
      </c>
    </row>
    <row r="80" spans="1:5" ht="18.75" x14ac:dyDescent="0.25">
      <c r="A80" s="51"/>
      <c r="B80" s="74"/>
      <c r="C80" s="18" t="s">
        <v>27</v>
      </c>
      <c r="D80" s="24">
        <v>0</v>
      </c>
      <c r="E80" s="24">
        <v>0</v>
      </c>
    </row>
    <row r="81" spans="1:5" ht="18.75" x14ac:dyDescent="0.25">
      <c r="A81" s="51"/>
      <c r="B81" s="74"/>
      <c r="C81" s="18" t="s">
        <v>28</v>
      </c>
      <c r="D81" s="24">
        <v>0</v>
      </c>
      <c r="E81" s="24">
        <v>0</v>
      </c>
    </row>
    <row r="82" spans="1:5" ht="18.75" customHeight="1" x14ac:dyDescent="0.25">
      <c r="A82" s="51" t="s">
        <v>257</v>
      </c>
      <c r="B82" s="74" t="s">
        <v>261</v>
      </c>
      <c r="C82" s="18" t="s">
        <v>19</v>
      </c>
      <c r="D82" s="23">
        <f>D83+D84+D85+D86</f>
        <v>29.2</v>
      </c>
      <c r="E82" s="23">
        <f>E83+E84+E85+E86</f>
        <v>29.2</v>
      </c>
    </row>
    <row r="83" spans="1:5" ht="31.5" x14ac:dyDescent="0.25">
      <c r="A83" s="51"/>
      <c r="B83" s="74"/>
      <c r="C83" s="18" t="s">
        <v>125</v>
      </c>
      <c r="D83" s="25">
        <v>29.2</v>
      </c>
      <c r="E83" s="25">
        <v>29.2</v>
      </c>
    </row>
    <row r="84" spans="1:5" ht="18.75" x14ac:dyDescent="0.25">
      <c r="A84" s="51"/>
      <c r="B84" s="74"/>
      <c r="C84" s="18" t="s">
        <v>26</v>
      </c>
      <c r="D84" s="24">
        <v>0</v>
      </c>
      <c r="E84" s="24">
        <v>0</v>
      </c>
    </row>
    <row r="85" spans="1:5" ht="18.75" x14ac:dyDescent="0.25">
      <c r="A85" s="51"/>
      <c r="B85" s="74"/>
      <c r="C85" s="18" t="s">
        <v>27</v>
      </c>
      <c r="D85" s="24">
        <v>0</v>
      </c>
      <c r="E85" s="24">
        <v>0</v>
      </c>
    </row>
    <row r="86" spans="1:5" ht="18.75" x14ac:dyDescent="0.25">
      <c r="A86" s="51"/>
      <c r="B86" s="74"/>
      <c r="C86" s="18" t="s">
        <v>28</v>
      </c>
      <c r="D86" s="24">
        <v>0</v>
      </c>
      <c r="E86" s="24">
        <v>0</v>
      </c>
    </row>
    <row r="87" spans="1:5" ht="18.75" customHeight="1" x14ac:dyDescent="0.25">
      <c r="A87" s="51" t="s">
        <v>44</v>
      </c>
      <c r="B87" s="74" t="s">
        <v>145</v>
      </c>
      <c r="C87" s="18" t="s">
        <v>19</v>
      </c>
      <c r="D87" s="23">
        <f>D88+D89+D90+D91</f>
        <v>30827.5</v>
      </c>
      <c r="E87" s="23">
        <f>E88+E89+E90+E91</f>
        <v>23375</v>
      </c>
    </row>
    <row r="88" spans="1:5" ht="31.5" x14ac:dyDescent="0.25">
      <c r="A88" s="51"/>
      <c r="B88" s="74"/>
      <c r="C88" s="18" t="s">
        <v>125</v>
      </c>
      <c r="D88" s="24">
        <v>0</v>
      </c>
      <c r="E88" s="24">
        <v>0</v>
      </c>
    </row>
    <row r="89" spans="1:5" ht="18.75" x14ac:dyDescent="0.25">
      <c r="A89" s="51"/>
      <c r="B89" s="74"/>
      <c r="C89" s="18" t="s">
        <v>26</v>
      </c>
      <c r="D89" s="24">
        <v>30827.5</v>
      </c>
      <c r="E89" s="24">
        <v>23375</v>
      </c>
    </row>
    <row r="90" spans="1:5" ht="18.75" x14ac:dyDescent="0.25">
      <c r="A90" s="51"/>
      <c r="B90" s="74"/>
      <c r="C90" s="18" t="s">
        <v>27</v>
      </c>
      <c r="D90" s="24">
        <v>0</v>
      </c>
      <c r="E90" s="24">
        <v>0</v>
      </c>
    </row>
    <row r="91" spans="1:5" ht="18.75" x14ac:dyDescent="0.25">
      <c r="A91" s="51"/>
      <c r="B91" s="74"/>
      <c r="C91" s="18" t="s">
        <v>28</v>
      </c>
      <c r="D91" s="24">
        <v>0</v>
      </c>
      <c r="E91" s="24">
        <v>0</v>
      </c>
    </row>
    <row r="92" spans="1:5" ht="18.75" customHeight="1" x14ac:dyDescent="0.25">
      <c r="A92" s="51" t="s">
        <v>45</v>
      </c>
      <c r="B92" s="74" t="s">
        <v>129</v>
      </c>
      <c r="C92" s="18" t="s">
        <v>19</v>
      </c>
      <c r="D92" s="23">
        <f>D93+D94+D95+D96</f>
        <v>31289.599999999999</v>
      </c>
      <c r="E92" s="23">
        <f>E93+E94+E95+E96</f>
        <v>17435</v>
      </c>
    </row>
    <row r="93" spans="1:5" ht="31.5" x14ac:dyDescent="0.25">
      <c r="A93" s="51"/>
      <c r="B93" s="74"/>
      <c r="C93" s="18" t="s">
        <v>125</v>
      </c>
      <c r="D93" s="24">
        <v>1270.8</v>
      </c>
      <c r="E93" s="24">
        <v>708.2</v>
      </c>
    </row>
    <row r="94" spans="1:5" ht="18.75" x14ac:dyDescent="0.25">
      <c r="A94" s="51"/>
      <c r="B94" s="74"/>
      <c r="C94" s="18" t="s">
        <v>26</v>
      </c>
      <c r="D94" s="24">
        <v>23714.9</v>
      </c>
      <c r="E94" s="24">
        <v>13214.2</v>
      </c>
    </row>
    <row r="95" spans="1:5" ht="18.75" x14ac:dyDescent="0.25">
      <c r="A95" s="51"/>
      <c r="B95" s="74"/>
      <c r="C95" s="18" t="s">
        <v>27</v>
      </c>
      <c r="D95" s="24">
        <v>6303.9</v>
      </c>
      <c r="E95" s="24">
        <v>3512.6</v>
      </c>
    </row>
    <row r="96" spans="1:5" ht="18.75" x14ac:dyDescent="0.25">
      <c r="A96" s="51"/>
      <c r="B96" s="74"/>
      <c r="C96" s="18" t="s">
        <v>28</v>
      </c>
      <c r="D96" s="24">
        <v>0</v>
      </c>
      <c r="E96" s="24">
        <v>0</v>
      </c>
    </row>
    <row r="97" spans="1:5" ht="18.75" customHeight="1" x14ac:dyDescent="0.25">
      <c r="A97" s="51" t="s">
        <v>46</v>
      </c>
      <c r="B97" s="74" t="s">
        <v>141</v>
      </c>
      <c r="C97" s="18" t="s">
        <v>19</v>
      </c>
      <c r="D97" s="23">
        <f>D98+D99+D100+D101</f>
        <v>28839.4</v>
      </c>
      <c r="E97" s="23">
        <f>E98+E99+E100+E101</f>
        <v>15831</v>
      </c>
    </row>
    <row r="98" spans="1:5" ht="31.5" x14ac:dyDescent="0.25">
      <c r="A98" s="51"/>
      <c r="B98" s="74"/>
      <c r="C98" s="18" t="s">
        <v>125</v>
      </c>
      <c r="D98" s="24">
        <v>9482</v>
      </c>
      <c r="E98" s="24">
        <v>5205</v>
      </c>
    </row>
    <row r="99" spans="1:5" ht="18.75" x14ac:dyDescent="0.25">
      <c r="A99" s="51"/>
      <c r="B99" s="74"/>
      <c r="C99" s="18" t="s">
        <v>26</v>
      </c>
      <c r="D99" s="24">
        <v>0</v>
      </c>
      <c r="E99" s="24">
        <v>0</v>
      </c>
    </row>
    <row r="100" spans="1:5" ht="18.75" x14ac:dyDescent="0.25">
      <c r="A100" s="51"/>
      <c r="B100" s="74"/>
      <c r="C100" s="18" t="s">
        <v>27</v>
      </c>
      <c r="D100" s="24">
        <v>19357.400000000001</v>
      </c>
      <c r="E100" s="24">
        <v>10626</v>
      </c>
    </row>
    <row r="101" spans="1:5" ht="18.75" x14ac:dyDescent="0.25">
      <c r="A101" s="51"/>
      <c r="B101" s="74"/>
      <c r="C101" s="18" t="s">
        <v>28</v>
      </c>
      <c r="D101" s="24">
        <v>0</v>
      </c>
      <c r="E101" s="24">
        <v>0</v>
      </c>
    </row>
    <row r="102" spans="1:5" ht="18.75" customHeight="1" x14ac:dyDescent="0.25">
      <c r="A102" s="51" t="s">
        <v>47</v>
      </c>
      <c r="B102" s="74" t="s">
        <v>142</v>
      </c>
      <c r="C102" s="18" t="s">
        <v>19</v>
      </c>
      <c r="D102" s="23">
        <f>D103+D104+D105+D106</f>
        <v>3885.4</v>
      </c>
      <c r="E102" s="23">
        <f>E103+E104+E105+E106</f>
        <v>3885.4</v>
      </c>
    </row>
    <row r="103" spans="1:5" ht="31.5" x14ac:dyDescent="0.25">
      <c r="A103" s="51"/>
      <c r="B103" s="74"/>
      <c r="C103" s="18" t="s">
        <v>125</v>
      </c>
      <c r="D103" s="24">
        <v>450</v>
      </c>
      <c r="E103" s="24">
        <v>450</v>
      </c>
    </row>
    <row r="104" spans="1:5" ht="18.75" x14ac:dyDescent="0.25">
      <c r="A104" s="51"/>
      <c r="B104" s="74"/>
      <c r="C104" s="18" t="s">
        <v>26</v>
      </c>
      <c r="D104" s="24">
        <v>0</v>
      </c>
      <c r="E104" s="24">
        <v>0</v>
      </c>
    </row>
    <row r="105" spans="1:5" ht="18.75" x14ac:dyDescent="0.25">
      <c r="A105" s="51"/>
      <c r="B105" s="74"/>
      <c r="C105" s="18" t="s">
        <v>27</v>
      </c>
      <c r="D105" s="24">
        <v>3435.4</v>
      </c>
      <c r="E105" s="24">
        <v>3435.4</v>
      </c>
    </row>
    <row r="106" spans="1:5" ht="18.75" x14ac:dyDescent="0.25">
      <c r="A106" s="51"/>
      <c r="B106" s="74"/>
      <c r="C106" s="18" t="s">
        <v>28</v>
      </c>
      <c r="D106" s="24">
        <v>0</v>
      </c>
      <c r="E106" s="24">
        <v>0</v>
      </c>
    </row>
    <row r="107" spans="1:5" ht="18.75" customHeight="1" x14ac:dyDescent="0.25">
      <c r="A107" s="51" t="s">
        <v>48</v>
      </c>
      <c r="B107" s="74" t="s">
        <v>209</v>
      </c>
      <c r="C107" s="18" t="s">
        <v>19</v>
      </c>
      <c r="D107" s="23">
        <f>D108+D109+D110+D111</f>
        <v>0</v>
      </c>
      <c r="E107" s="23">
        <f>E108+E109+E110+E111</f>
        <v>0</v>
      </c>
    </row>
    <row r="108" spans="1:5" ht="31.5" x14ac:dyDescent="0.25">
      <c r="A108" s="51"/>
      <c r="B108" s="74"/>
      <c r="C108" s="18" t="s">
        <v>125</v>
      </c>
      <c r="D108" s="24">
        <v>0</v>
      </c>
      <c r="E108" s="24">
        <v>0</v>
      </c>
    </row>
    <row r="109" spans="1:5" ht="18.75" x14ac:dyDescent="0.25">
      <c r="A109" s="51"/>
      <c r="B109" s="74"/>
      <c r="C109" s="18" t="s">
        <v>26</v>
      </c>
      <c r="D109" s="24">
        <v>0</v>
      </c>
      <c r="E109" s="24">
        <v>0</v>
      </c>
    </row>
    <row r="110" spans="1:5" ht="18.75" x14ac:dyDescent="0.25">
      <c r="A110" s="51"/>
      <c r="B110" s="74"/>
      <c r="C110" s="18" t="s">
        <v>27</v>
      </c>
      <c r="D110" s="24">
        <v>0</v>
      </c>
      <c r="E110" s="24">
        <v>0</v>
      </c>
    </row>
    <row r="111" spans="1:5" ht="18.75" x14ac:dyDescent="0.25">
      <c r="A111" s="51"/>
      <c r="B111" s="74"/>
      <c r="C111" s="18" t="s">
        <v>28</v>
      </c>
      <c r="D111" s="24">
        <v>0</v>
      </c>
      <c r="E111" s="24">
        <v>0</v>
      </c>
    </row>
    <row r="112" spans="1:5" ht="18.75" x14ac:dyDescent="0.25">
      <c r="A112" s="51" t="s">
        <v>49</v>
      </c>
      <c r="B112" s="74" t="s">
        <v>128</v>
      </c>
      <c r="C112" s="18" t="s">
        <v>19</v>
      </c>
      <c r="D112" s="23">
        <f>D113+D114+D115+D116</f>
        <v>32895</v>
      </c>
      <c r="E112" s="23">
        <f>E113+E114+E115+E116</f>
        <v>17430.2</v>
      </c>
    </row>
    <row r="113" spans="1:5" ht="31.5" x14ac:dyDescent="0.25">
      <c r="A113" s="51"/>
      <c r="B113" s="74"/>
      <c r="C113" s="18" t="s">
        <v>125</v>
      </c>
      <c r="D113" s="24">
        <v>32895</v>
      </c>
      <c r="E113" s="24">
        <v>17430.2</v>
      </c>
    </row>
    <row r="114" spans="1:5" ht="18.75" x14ac:dyDescent="0.25">
      <c r="A114" s="51"/>
      <c r="B114" s="74"/>
      <c r="C114" s="18" t="s">
        <v>26</v>
      </c>
      <c r="D114" s="24">
        <v>0</v>
      </c>
      <c r="E114" s="24">
        <v>0</v>
      </c>
    </row>
    <row r="115" spans="1:5" ht="18.75" x14ac:dyDescent="0.25">
      <c r="A115" s="51"/>
      <c r="B115" s="74"/>
      <c r="C115" s="18" t="s">
        <v>27</v>
      </c>
      <c r="D115" s="24">
        <v>0</v>
      </c>
      <c r="E115" s="24">
        <v>0</v>
      </c>
    </row>
    <row r="116" spans="1:5" ht="18.75" x14ac:dyDescent="0.25">
      <c r="A116" s="51"/>
      <c r="B116" s="74"/>
      <c r="C116" s="18" t="s">
        <v>28</v>
      </c>
      <c r="D116" s="24">
        <v>0</v>
      </c>
      <c r="E116" s="24">
        <v>0</v>
      </c>
    </row>
    <row r="117" spans="1:5" ht="18.75" customHeight="1" x14ac:dyDescent="0.25">
      <c r="A117" s="51" t="s">
        <v>50</v>
      </c>
      <c r="B117" s="74" t="s">
        <v>144</v>
      </c>
      <c r="C117" s="18" t="s">
        <v>19</v>
      </c>
      <c r="D117" s="23">
        <f>D118+D119+D120+D121</f>
        <v>339.3</v>
      </c>
      <c r="E117" s="23">
        <f>E118+E119+E120+E121</f>
        <v>171.1</v>
      </c>
    </row>
    <row r="118" spans="1:5" ht="31.5" x14ac:dyDescent="0.25">
      <c r="A118" s="51"/>
      <c r="B118" s="74"/>
      <c r="C118" s="18" t="s">
        <v>125</v>
      </c>
      <c r="D118" s="24">
        <v>339.3</v>
      </c>
      <c r="E118" s="24">
        <v>171.1</v>
      </c>
    </row>
    <row r="119" spans="1:5" ht="18.75" x14ac:dyDescent="0.25">
      <c r="A119" s="51"/>
      <c r="B119" s="74"/>
      <c r="C119" s="18" t="s">
        <v>26</v>
      </c>
      <c r="D119" s="24">
        <v>0</v>
      </c>
      <c r="E119" s="24">
        <v>0</v>
      </c>
    </row>
    <row r="120" spans="1:5" ht="18.75" x14ac:dyDescent="0.25">
      <c r="A120" s="51"/>
      <c r="B120" s="74"/>
      <c r="C120" s="18" t="s">
        <v>27</v>
      </c>
      <c r="D120" s="24">
        <v>0</v>
      </c>
      <c r="E120" s="24">
        <v>0</v>
      </c>
    </row>
    <row r="121" spans="1:5" ht="18.75" x14ac:dyDescent="0.25">
      <c r="A121" s="51"/>
      <c r="B121" s="74"/>
      <c r="C121" s="18" t="s">
        <v>28</v>
      </c>
      <c r="D121" s="24">
        <v>0</v>
      </c>
      <c r="E121" s="24">
        <v>0</v>
      </c>
    </row>
    <row r="122" spans="1:5" ht="18.75" customHeight="1" x14ac:dyDescent="0.25">
      <c r="A122" s="51" t="s">
        <v>51</v>
      </c>
      <c r="B122" s="74" t="s">
        <v>143</v>
      </c>
      <c r="C122" s="18" t="s">
        <v>19</v>
      </c>
      <c r="D122" s="23">
        <f>D123+D124+D125+D126</f>
        <v>214</v>
      </c>
      <c r="E122" s="23">
        <f>E123+E124+E125+E126</f>
        <v>55</v>
      </c>
    </row>
    <row r="123" spans="1:5" ht="31.5" x14ac:dyDescent="0.25">
      <c r="A123" s="51"/>
      <c r="B123" s="74"/>
      <c r="C123" s="18" t="s">
        <v>125</v>
      </c>
      <c r="D123" s="24">
        <v>214</v>
      </c>
      <c r="E123" s="24">
        <v>55</v>
      </c>
    </row>
    <row r="124" spans="1:5" ht="18.75" x14ac:dyDescent="0.25">
      <c r="A124" s="51"/>
      <c r="B124" s="74"/>
      <c r="C124" s="18" t="s">
        <v>26</v>
      </c>
      <c r="D124" s="24">
        <v>0</v>
      </c>
      <c r="E124" s="24">
        <v>0</v>
      </c>
    </row>
    <row r="125" spans="1:5" ht="18.75" x14ac:dyDescent="0.25">
      <c r="A125" s="51"/>
      <c r="B125" s="74"/>
      <c r="C125" s="18" t="s">
        <v>27</v>
      </c>
      <c r="D125" s="24">
        <v>0</v>
      </c>
      <c r="E125" s="24">
        <v>0</v>
      </c>
    </row>
    <row r="126" spans="1:5" ht="18.75" x14ac:dyDescent="0.25">
      <c r="A126" s="51"/>
      <c r="B126" s="74"/>
      <c r="C126" s="18" t="s">
        <v>28</v>
      </c>
      <c r="D126" s="24">
        <v>0</v>
      </c>
      <c r="E126" s="24">
        <v>0</v>
      </c>
    </row>
    <row r="127" spans="1:5" ht="18.75" customHeight="1" x14ac:dyDescent="0.25">
      <c r="A127" s="51" t="s">
        <v>52</v>
      </c>
      <c r="B127" s="74" t="s">
        <v>262</v>
      </c>
      <c r="C127" s="18" t="s">
        <v>19</v>
      </c>
      <c r="D127" s="23">
        <f>D128+D129+D130+D131</f>
        <v>3083.8</v>
      </c>
      <c r="E127" s="23">
        <f>E128+E129+E130+E131</f>
        <v>1798.9</v>
      </c>
    </row>
    <row r="128" spans="1:5" ht="31.5" x14ac:dyDescent="0.25">
      <c r="A128" s="51"/>
      <c r="B128" s="74"/>
      <c r="C128" s="18" t="s">
        <v>125</v>
      </c>
      <c r="D128" s="24">
        <v>0</v>
      </c>
      <c r="E128" s="24">
        <v>0</v>
      </c>
    </row>
    <row r="129" spans="1:5" ht="18.75" x14ac:dyDescent="0.25">
      <c r="A129" s="51"/>
      <c r="B129" s="74"/>
      <c r="C129" s="18" t="s">
        <v>26</v>
      </c>
      <c r="D129" s="24">
        <v>2960.4</v>
      </c>
      <c r="E129" s="24">
        <v>1726.9</v>
      </c>
    </row>
    <row r="130" spans="1:5" ht="18.75" x14ac:dyDescent="0.25">
      <c r="A130" s="51"/>
      <c r="B130" s="74"/>
      <c r="C130" s="18" t="s">
        <v>27</v>
      </c>
      <c r="D130" s="24">
        <v>123.4</v>
      </c>
      <c r="E130" s="24">
        <v>72</v>
      </c>
    </row>
    <row r="131" spans="1:5" ht="18.75" x14ac:dyDescent="0.25">
      <c r="A131" s="51"/>
      <c r="B131" s="74"/>
      <c r="C131" s="18" t="s">
        <v>28</v>
      </c>
      <c r="D131" s="24">
        <v>0</v>
      </c>
      <c r="E131" s="24">
        <v>0</v>
      </c>
    </row>
    <row r="132" spans="1:5" ht="18.75" customHeight="1" x14ac:dyDescent="0.25">
      <c r="A132" s="51" t="s">
        <v>53</v>
      </c>
      <c r="B132" s="74" t="s">
        <v>146</v>
      </c>
      <c r="C132" s="18" t="s">
        <v>19</v>
      </c>
      <c r="D132" s="23">
        <f>D133+D134+D135+D136</f>
        <v>286.5</v>
      </c>
      <c r="E132" s="23">
        <f>E133+E134+E135+E136</f>
        <v>279.10000000000002</v>
      </c>
    </row>
    <row r="133" spans="1:5" ht="31.5" x14ac:dyDescent="0.25">
      <c r="A133" s="51"/>
      <c r="B133" s="74"/>
      <c r="C133" s="18" t="s">
        <v>125</v>
      </c>
      <c r="D133" s="24">
        <v>99.2</v>
      </c>
      <c r="E133" s="24">
        <v>97.3</v>
      </c>
    </row>
    <row r="134" spans="1:5" ht="18.75" x14ac:dyDescent="0.25">
      <c r="A134" s="51"/>
      <c r="B134" s="74"/>
      <c r="C134" s="18" t="s">
        <v>26</v>
      </c>
      <c r="D134" s="24">
        <v>0</v>
      </c>
      <c r="E134" s="24">
        <v>0</v>
      </c>
    </row>
    <row r="135" spans="1:5" ht="18.75" x14ac:dyDescent="0.25">
      <c r="A135" s="51"/>
      <c r="B135" s="74"/>
      <c r="C135" s="18" t="s">
        <v>27</v>
      </c>
      <c r="D135" s="24">
        <v>187.3</v>
      </c>
      <c r="E135" s="24">
        <v>181.8</v>
      </c>
    </row>
    <row r="136" spans="1:5" ht="18.75" x14ac:dyDescent="0.25">
      <c r="A136" s="51"/>
      <c r="B136" s="74"/>
      <c r="C136" s="18" t="s">
        <v>28</v>
      </c>
      <c r="D136" s="24">
        <v>0</v>
      </c>
      <c r="E136" s="24">
        <v>0</v>
      </c>
    </row>
    <row r="137" spans="1:5" ht="18.75" x14ac:dyDescent="0.25">
      <c r="A137" s="51" t="s">
        <v>54</v>
      </c>
      <c r="B137" s="74" t="s">
        <v>163</v>
      </c>
      <c r="C137" s="18" t="s">
        <v>19</v>
      </c>
      <c r="D137" s="23">
        <f>D138+D139+D140+D141</f>
        <v>0</v>
      </c>
      <c r="E137" s="23">
        <f>E138+E139+E140+E141</f>
        <v>0</v>
      </c>
    </row>
    <row r="138" spans="1:5" ht="31.5" x14ac:dyDescent="0.25">
      <c r="A138" s="51"/>
      <c r="B138" s="74"/>
      <c r="C138" s="18" t="s">
        <v>125</v>
      </c>
      <c r="D138" s="24">
        <v>0</v>
      </c>
      <c r="E138" s="24">
        <v>0</v>
      </c>
    </row>
    <row r="139" spans="1:5" ht="18.75" x14ac:dyDescent="0.25">
      <c r="A139" s="51"/>
      <c r="B139" s="74"/>
      <c r="C139" s="18" t="s">
        <v>26</v>
      </c>
      <c r="D139" s="24">
        <v>0</v>
      </c>
      <c r="E139" s="24">
        <v>0</v>
      </c>
    </row>
    <row r="140" spans="1:5" ht="18.75" x14ac:dyDescent="0.25">
      <c r="A140" s="51"/>
      <c r="B140" s="74"/>
      <c r="C140" s="18" t="s">
        <v>27</v>
      </c>
      <c r="D140" s="24">
        <v>0</v>
      </c>
      <c r="E140" s="24">
        <v>0</v>
      </c>
    </row>
    <row r="141" spans="1:5" ht="18.75" x14ac:dyDescent="0.25">
      <c r="A141" s="51"/>
      <c r="B141" s="74"/>
      <c r="C141" s="18" t="s">
        <v>28</v>
      </c>
      <c r="D141" s="24">
        <v>0</v>
      </c>
      <c r="E141" s="24">
        <v>0</v>
      </c>
    </row>
    <row r="142" spans="1:5" ht="18.75" customHeight="1" x14ac:dyDescent="0.25">
      <c r="A142" s="51" t="s">
        <v>55</v>
      </c>
      <c r="B142" s="74" t="s">
        <v>213</v>
      </c>
      <c r="C142" s="18" t="s">
        <v>19</v>
      </c>
      <c r="D142" s="23">
        <f>D143+D144+D145+D146</f>
        <v>0</v>
      </c>
      <c r="E142" s="23">
        <f>E143+E144+E145+E146</f>
        <v>0</v>
      </c>
    </row>
    <row r="143" spans="1:5" ht="31.5" x14ac:dyDescent="0.25">
      <c r="A143" s="51"/>
      <c r="B143" s="74"/>
      <c r="C143" s="18" t="s">
        <v>125</v>
      </c>
      <c r="D143" s="24">
        <v>0</v>
      </c>
      <c r="E143" s="24">
        <v>0</v>
      </c>
    </row>
    <row r="144" spans="1:5" ht="18.75" x14ac:dyDescent="0.25">
      <c r="A144" s="51"/>
      <c r="B144" s="74"/>
      <c r="C144" s="18" t="s">
        <v>26</v>
      </c>
      <c r="D144" s="24">
        <v>0</v>
      </c>
      <c r="E144" s="24">
        <v>0</v>
      </c>
    </row>
    <row r="145" spans="1:5" ht="18.75" x14ac:dyDescent="0.25">
      <c r="A145" s="51"/>
      <c r="B145" s="74"/>
      <c r="C145" s="18" t="s">
        <v>27</v>
      </c>
      <c r="D145" s="24">
        <v>0</v>
      </c>
      <c r="E145" s="24">
        <v>0</v>
      </c>
    </row>
    <row r="146" spans="1:5" ht="18.75" x14ac:dyDescent="0.25">
      <c r="A146" s="51"/>
      <c r="B146" s="74"/>
      <c r="C146" s="18" t="s">
        <v>28</v>
      </c>
      <c r="D146" s="24">
        <v>0</v>
      </c>
      <c r="E146" s="24">
        <v>0</v>
      </c>
    </row>
    <row r="147" spans="1:5" ht="18.75" customHeight="1" x14ac:dyDescent="0.25">
      <c r="A147" s="51" t="s">
        <v>56</v>
      </c>
      <c r="B147" s="74" t="s">
        <v>206</v>
      </c>
      <c r="C147" s="18" t="s">
        <v>19</v>
      </c>
      <c r="D147" s="23">
        <f>D148+D149+D150+D151</f>
        <v>1325.4</v>
      </c>
      <c r="E147" s="23">
        <f>E148+E149+E150+E151</f>
        <v>868.8</v>
      </c>
    </row>
    <row r="148" spans="1:5" ht="31.5" x14ac:dyDescent="0.25">
      <c r="A148" s="51"/>
      <c r="B148" s="74"/>
      <c r="C148" s="18" t="s">
        <v>125</v>
      </c>
      <c r="D148" s="24">
        <v>0</v>
      </c>
      <c r="E148" s="24">
        <v>868.8</v>
      </c>
    </row>
    <row r="149" spans="1:5" ht="18.75" x14ac:dyDescent="0.25">
      <c r="A149" s="51"/>
      <c r="B149" s="74"/>
      <c r="C149" s="18" t="s">
        <v>26</v>
      </c>
      <c r="D149" s="24">
        <v>0</v>
      </c>
      <c r="E149" s="24">
        <v>0</v>
      </c>
    </row>
    <row r="150" spans="1:5" ht="18.75" x14ac:dyDescent="0.25">
      <c r="A150" s="51"/>
      <c r="B150" s="74"/>
      <c r="C150" s="18" t="s">
        <v>27</v>
      </c>
      <c r="D150" s="24">
        <v>1325.4</v>
      </c>
      <c r="E150" s="24">
        <v>0</v>
      </c>
    </row>
    <row r="151" spans="1:5" ht="18.75" x14ac:dyDescent="0.25">
      <c r="A151" s="51"/>
      <c r="B151" s="74"/>
      <c r="C151" s="18" t="s">
        <v>28</v>
      </c>
      <c r="D151" s="24">
        <v>0</v>
      </c>
      <c r="E151" s="24">
        <v>0</v>
      </c>
    </row>
    <row r="152" spans="1:5" ht="18.75" customHeight="1" x14ac:dyDescent="0.25">
      <c r="A152" s="73" t="s">
        <v>57</v>
      </c>
      <c r="B152" s="76" t="s">
        <v>80</v>
      </c>
      <c r="C152" s="17" t="s">
        <v>19</v>
      </c>
      <c r="D152" s="22">
        <f>D153+D154+D155+D156</f>
        <v>30334.3</v>
      </c>
      <c r="E152" s="22">
        <f>E153+E154+E155+E156</f>
        <v>17495.100000000002</v>
      </c>
    </row>
    <row r="153" spans="1:5" ht="31.5" x14ac:dyDescent="0.25">
      <c r="A153" s="73"/>
      <c r="B153" s="76"/>
      <c r="C153" s="17" t="s">
        <v>125</v>
      </c>
      <c r="D153" s="22">
        <f>D158+D163</f>
        <v>30334.3</v>
      </c>
      <c r="E153" s="22">
        <f>E158+E163</f>
        <v>17495.100000000002</v>
      </c>
    </row>
    <row r="154" spans="1:5" ht="18.75" x14ac:dyDescent="0.25">
      <c r="A154" s="73"/>
      <c r="B154" s="76"/>
      <c r="C154" s="17" t="s">
        <v>26</v>
      </c>
      <c r="D154" s="22">
        <f t="shared" ref="D154:E156" si="6">D159+D164</f>
        <v>0</v>
      </c>
      <c r="E154" s="22">
        <f t="shared" si="6"/>
        <v>0</v>
      </c>
    </row>
    <row r="155" spans="1:5" ht="18.75" x14ac:dyDescent="0.25">
      <c r="A155" s="73"/>
      <c r="B155" s="76"/>
      <c r="C155" s="17" t="s">
        <v>27</v>
      </c>
      <c r="D155" s="22">
        <f t="shared" si="6"/>
        <v>0</v>
      </c>
      <c r="E155" s="22">
        <f t="shared" si="6"/>
        <v>0</v>
      </c>
    </row>
    <row r="156" spans="1:5" ht="18.75" x14ac:dyDescent="0.25">
      <c r="A156" s="73"/>
      <c r="B156" s="76"/>
      <c r="C156" s="17" t="s">
        <v>28</v>
      </c>
      <c r="D156" s="22">
        <f t="shared" si="6"/>
        <v>0</v>
      </c>
      <c r="E156" s="22">
        <f t="shared" si="6"/>
        <v>0</v>
      </c>
    </row>
    <row r="157" spans="1:5" ht="18.75" customHeight="1" x14ac:dyDescent="0.25">
      <c r="A157" s="51" t="s">
        <v>58</v>
      </c>
      <c r="B157" s="74" t="s">
        <v>133</v>
      </c>
      <c r="C157" s="18" t="s">
        <v>19</v>
      </c>
      <c r="D157" s="23">
        <f>D158+D159+D160+D161</f>
        <v>30003.5</v>
      </c>
      <c r="E157" s="23">
        <f>E158+E159+E160+E161</f>
        <v>17164.900000000001</v>
      </c>
    </row>
    <row r="158" spans="1:5" ht="31.5" x14ac:dyDescent="0.25">
      <c r="A158" s="51"/>
      <c r="B158" s="74"/>
      <c r="C158" s="18" t="s">
        <v>125</v>
      </c>
      <c r="D158" s="24">
        <v>30003.5</v>
      </c>
      <c r="E158" s="24">
        <v>17164.900000000001</v>
      </c>
    </row>
    <row r="159" spans="1:5" ht="18.75" x14ac:dyDescent="0.25">
      <c r="A159" s="51"/>
      <c r="B159" s="74"/>
      <c r="C159" s="18" t="s">
        <v>26</v>
      </c>
      <c r="D159" s="24">
        <v>0</v>
      </c>
      <c r="E159" s="24">
        <v>0</v>
      </c>
    </row>
    <row r="160" spans="1:5" ht="18.75" x14ac:dyDescent="0.25">
      <c r="A160" s="51"/>
      <c r="B160" s="74"/>
      <c r="C160" s="18" t="s">
        <v>27</v>
      </c>
      <c r="D160" s="24">
        <v>0</v>
      </c>
      <c r="E160" s="24">
        <v>0</v>
      </c>
    </row>
    <row r="161" spans="1:5" ht="18.75" x14ac:dyDescent="0.25">
      <c r="A161" s="51"/>
      <c r="B161" s="74"/>
      <c r="C161" s="18" t="s">
        <v>28</v>
      </c>
      <c r="D161" s="24">
        <v>0</v>
      </c>
      <c r="E161" s="24">
        <v>0</v>
      </c>
    </row>
    <row r="162" spans="1:5" ht="18.75" customHeight="1" x14ac:dyDescent="0.25">
      <c r="A162" s="51" t="s">
        <v>59</v>
      </c>
      <c r="B162" s="74" t="s">
        <v>147</v>
      </c>
      <c r="C162" s="18" t="s">
        <v>19</v>
      </c>
      <c r="D162" s="23">
        <f>D163+D164+D165+D166</f>
        <v>330.8</v>
      </c>
      <c r="E162" s="23">
        <f>E163+E164+E165+E166</f>
        <v>330.2</v>
      </c>
    </row>
    <row r="163" spans="1:5" ht="31.5" x14ac:dyDescent="0.25">
      <c r="A163" s="51"/>
      <c r="B163" s="74"/>
      <c r="C163" s="18" t="s">
        <v>125</v>
      </c>
      <c r="D163" s="24">
        <v>330.8</v>
      </c>
      <c r="E163" s="24">
        <v>330.2</v>
      </c>
    </row>
    <row r="164" spans="1:5" ht="18.75" x14ac:dyDescent="0.25">
      <c r="A164" s="51"/>
      <c r="B164" s="74"/>
      <c r="C164" s="18" t="s">
        <v>26</v>
      </c>
      <c r="D164" s="24">
        <v>0</v>
      </c>
      <c r="E164" s="24">
        <v>0</v>
      </c>
    </row>
    <row r="165" spans="1:5" ht="18.75" x14ac:dyDescent="0.25">
      <c r="A165" s="51"/>
      <c r="B165" s="74"/>
      <c r="C165" s="18" t="s">
        <v>27</v>
      </c>
      <c r="D165" s="24">
        <v>0</v>
      </c>
      <c r="E165" s="24">
        <v>0</v>
      </c>
    </row>
    <row r="166" spans="1:5" ht="18.75" x14ac:dyDescent="0.25">
      <c r="A166" s="51"/>
      <c r="B166" s="74"/>
      <c r="C166" s="18" t="s">
        <v>28</v>
      </c>
      <c r="D166" s="24">
        <v>0</v>
      </c>
      <c r="E166" s="24">
        <v>0</v>
      </c>
    </row>
    <row r="167" spans="1:5" ht="18.75" customHeight="1" x14ac:dyDescent="0.25">
      <c r="A167" s="73" t="s">
        <v>60</v>
      </c>
      <c r="B167" s="76" t="s">
        <v>111</v>
      </c>
      <c r="C167" s="17" t="s">
        <v>19</v>
      </c>
      <c r="D167" s="22">
        <f t="shared" ref="D167:E171" si="7">D172+D177+D182+D202+D187+D207+D192+D197+D212</f>
        <v>12792.5</v>
      </c>
      <c r="E167" s="22">
        <f t="shared" si="7"/>
        <v>10583</v>
      </c>
    </row>
    <row r="168" spans="1:5" ht="31.5" x14ac:dyDescent="0.25">
      <c r="A168" s="73"/>
      <c r="B168" s="76"/>
      <c r="C168" s="17" t="s">
        <v>125</v>
      </c>
      <c r="D168" s="22">
        <f t="shared" si="7"/>
        <v>7380</v>
      </c>
      <c r="E168" s="22">
        <f t="shared" si="7"/>
        <v>5170.5</v>
      </c>
    </row>
    <row r="169" spans="1:5" ht="18.75" x14ac:dyDescent="0.25">
      <c r="A169" s="73"/>
      <c r="B169" s="76"/>
      <c r="C169" s="17" t="s">
        <v>26</v>
      </c>
      <c r="D169" s="22">
        <f t="shared" si="7"/>
        <v>0</v>
      </c>
      <c r="E169" s="22">
        <f t="shared" si="7"/>
        <v>0</v>
      </c>
    </row>
    <row r="170" spans="1:5" ht="18.75" x14ac:dyDescent="0.25">
      <c r="A170" s="73"/>
      <c r="B170" s="76"/>
      <c r="C170" s="17" t="s">
        <v>27</v>
      </c>
      <c r="D170" s="22">
        <f t="shared" si="7"/>
        <v>5412.5</v>
      </c>
      <c r="E170" s="22">
        <f t="shared" si="7"/>
        <v>5412.5</v>
      </c>
    </row>
    <row r="171" spans="1:5" ht="18.75" x14ac:dyDescent="0.25">
      <c r="A171" s="73"/>
      <c r="B171" s="76"/>
      <c r="C171" s="17" t="s">
        <v>28</v>
      </c>
      <c r="D171" s="22">
        <f t="shared" si="7"/>
        <v>0</v>
      </c>
      <c r="E171" s="22">
        <f t="shared" si="7"/>
        <v>0</v>
      </c>
    </row>
    <row r="172" spans="1:5" ht="18.75" customHeight="1" x14ac:dyDescent="0.25">
      <c r="A172" s="51" t="s">
        <v>61</v>
      </c>
      <c r="B172" s="74" t="s">
        <v>148</v>
      </c>
      <c r="C172" s="18" t="s">
        <v>19</v>
      </c>
      <c r="D172" s="23">
        <f>D173+D174+D175+D176</f>
        <v>3624</v>
      </c>
      <c r="E172" s="23">
        <f>E173+E174+E175+E176</f>
        <v>3624</v>
      </c>
    </row>
    <row r="173" spans="1:5" ht="31.5" x14ac:dyDescent="0.25">
      <c r="A173" s="51"/>
      <c r="B173" s="74"/>
      <c r="C173" s="18" t="s">
        <v>125</v>
      </c>
      <c r="D173" s="24">
        <v>738</v>
      </c>
      <c r="E173" s="24">
        <v>738</v>
      </c>
    </row>
    <row r="174" spans="1:5" ht="18.75" x14ac:dyDescent="0.25">
      <c r="A174" s="51"/>
      <c r="B174" s="74"/>
      <c r="C174" s="18" t="s">
        <v>26</v>
      </c>
      <c r="D174" s="24">
        <v>0</v>
      </c>
      <c r="E174" s="24">
        <v>0</v>
      </c>
    </row>
    <row r="175" spans="1:5" ht="18.75" x14ac:dyDescent="0.25">
      <c r="A175" s="51"/>
      <c r="B175" s="74"/>
      <c r="C175" s="18" t="s">
        <v>27</v>
      </c>
      <c r="D175" s="24">
        <v>2886</v>
      </c>
      <c r="E175" s="24">
        <v>2886</v>
      </c>
    </row>
    <row r="176" spans="1:5" ht="18.75" x14ac:dyDescent="0.25">
      <c r="A176" s="51"/>
      <c r="B176" s="74"/>
      <c r="C176" s="18" t="s">
        <v>28</v>
      </c>
      <c r="D176" s="24">
        <v>0</v>
      </c>
      <c r="E176" s="24">
        <v>0</v>
      </c>
    </row>
    <row r="177" spans="1:5" ht="18.75" customHeight="1" x14ac:dyDescent="0.25">
      <c r="A177" s="51" t="s">
        <v>62</v>
      </c>
      <c r="B177" s="74" t="s">
        <v>149</v>
      </c>
      <c r="C177" s="18" t="s">
        <v>19</v>
      </c>
      <c r="D177" s="23">
        <f>D178+D179+D180+D181</f>
        <v>2192.6</v>
      </c>
      <c r="E177" s="23">
        <f>E178+E179+E180+E181</f>
        <v>2192.6</v>
      </c>
    </row>
    <row r="178" spans="1:5" ht="31.5" x14ac:dyDescent="0.25">
      <c r="A178" s="51"/>
      <c r="B178" s="74"/>
      <c r="C178" s="18" t="s">
        <v>125</v>
      </c>
      <c r="D178" s="24">
        <v>0</v>
      </c>
      <c r="E178" s="24">
        <v>0</v>
      </c>
    </row>
    <row r="179" spans="1:5" ht="18.75" x14ac:dyDescent="0.25">
      <c r="A179" s="51"/>
      <c r="B179" s="74"/>
      <c r="C179" s="18" t="s">
        <v>26</v>
      </c>
      <c r="D179" s="24">
        <v>0</v>
      </c>
      <c r="E179" s="24">
        <v>0</v>
      </c>
    </row>
    <row r="180" spans="1:5" ht="18.75" x14ac:dyDescent="0.25">
      <c r="A180" s="51"/>
      <c r="B180" s="74"/>
      <c r="C180" s="18" t="s">
        <v>27</v>
      </c>
      <c r="D180" s="24">
        <v>2192.6</v>
      </c>
      <c r="E180" s="24">
        <v>2192.6</v>
      </c>
    </row>
    <row r="181" spans="1:5" ht="18.75" x14ac:dyDescent="0.25">
      <c r="A181" s="51"/>
      <c r="B181" s="74"/>
      <c r="C181" s="18" t="s">
        <v>28</v>
      </c>
      <c r="D181" s="24">
        <v>0</v>
      </c>
      <c r="E181" s="24">
        <v>0</v>
      </c>
    </row>
    <row r="182" spans="1:5" ht="18.75" customHeight="1" x14ac:dyDescent="0.25">
      <c r="A182" s="51" t="s">
        <v>63</v>
      </c>
      <c r="B182" s="74" t="s">
        <v>150</v>
      </c>
      <c r="C182" s="18" t="s">
        <v>19</v>
      </c>
      <c r="D182" s="23">
        <f>D183+D184+D185+D186</f>
        <v>49.9</v>
      </c>
      <c r="E182" s="23">
        <f>E183+E184+E185+E186</f>
        <v>49.9</v>
      </c>
    </row>
    <row r="183" spans="1:5" ht="31.5" x14ac:dyDescent="0.25">
      <c r="A183" s="51"/>
      <c r="B183" s="74"/>
      <c r="C183" s="18" t="s">
        <v>125</v>
      </c>
      <c r="D183" s="24">
        <v>0</v>
      </c>
      <c r="E183" s="24">
        <v>0</v>
      </c>
    </row>
    <row r="184" spans="1:5" ht="18.75" x14ac:dyDescent="0.25">
      <c r="A184" s="51"/>
      <c r="B184" s="74"/>
      <c r="C184" s="18" t="s">
        <v>26</v>
      </c>
      <c r="D184" s="24">
        <v>0</v>
      </c>
      <c r="E184" s="24">
        <v>0</v>
      </c>
    </row>
    <row r="185" spans="1:5" ht="18.75" x14ac:dyDescent="0.25">
      <c r="A185" s="51"/>
      <c r="B185" s="74"/>
      <c r="C185" s="18" t="s">
        <v>27</v>
      </c>
      <c r="D185" s="24">
        <v>49.9</v>
      </c>
      <c r="E185" s="24">
        <v>49.9</v>
      </c>
    </row>
    <row r="186" spans="1:5" ht="18.75" x14ac:dyDescent="0.25">
      <c r="A186" s="51"/>
      <c r="B186" s="74"/>
      <c r="C186" s="18" t="s">
        <v>28</v>
      </c>
      <c r="D186" s="24">
        <v>0</v>
      </c>
      <c r="E186" s="24">
        <v>0</v>
      </c>
    </row>
    <row r="187" spans="1:5" ht="18.75" customHeight="1" x14ac:dyDescent="0.25">
      <c r="A187" s="51" t="s">
        <v>64</v>
      </c>
      <c r="B187" s="74" t="s">
        <v>219</v>
      </c>
      <c r="C187" s="18" t="s">
        <v>19</v>
      </c>
      <c r="D187" s="23">
        <f>D188+D189+D190+D191</f>
        <v>3015.4</v>
      </c>
      <c r="E187" s="23">
        <f>E188+E189+E190+E191</f>
        <v>1576.9</v>
      </c>
    </row>
    <row r="188" spans="1:5" ht="31.5" x14ac:dyDescent="0.25">
      <c r="A188" s="51"/>
      <c r="B188" s="74"/>
      <c r="C188" s="18" t="s">
        <v>125</v>
      </c>
      <c r="D188" s="24">
        <v>3015.4</v>
      </c>
      <c r="E188" s="24">
        <v>1576.9</v>
      </c>
    </row>
    <row r="189" spans="1:5" ht="18.75" x14ac:dyDescent="0.25">
      <c r="A189" s="51"/>
      <c r="B189" s="74"/>
      <c r="C189" s="18" t="s">
        <v>26</v>
      </c>
      <c r="D189" s="24">
        <v>0</v>
      </c>
      <c r="E189" s="24">
        <v>0</v>
      </c>
    </row>
    <row r="190" spans="1:5" ht="18.75" x14ac:dyDescent="0.25">
      <c r="A190" s="51"/>
      <c r="B190" s="74"/>
      <c r="C190" s="18" t="s">
        <v>27</v>
      </c>
      <c r="D190" s="24">
        <v>0</v>
      </c>
      <c r="E190" s="24">
        <v>0</v>
      </c>
    </row>
    <row r="191" spans="1:5" ht="18.75" x14ac:dyDescent="0.25">
      <c r="A191" s="51"/>
      <c r="B191" s="74"/>
      <c r="C191" s="18" t="s">
        <v>28</v>
      </c>
      <c r="D191" s="24">
        <v>0</v>
      </c>
      <c r="E191" s="24">
        <v>0</v>
      </c>
    </row>
    <row r="192" spans="1:5" ht="18.75" customHeight="1" x14ac:dyDescent="0.25">
      <c r="A192" s="51" t="s">
        <v>65</v>
      </c>
      <c r="B192" s="74" t="s">
        <v>188</v>
      </c>
      <c r="C192" s="18" t="s">
        <v>19</v>
      </c>
      <c r="D192" s="23">
        <f>D193+D194+D195+D196</f>
        <v>771</v>
      </c>
      <c r="E192" s="23">
        <f>E193+E194+E195+E196</f>
        <v>0</v>
      </c>
    </row>
    <row r="193" spans="1:5" ht="31.5" x14ac:dyDescent="0.25">
      <c r="A193" s="51"/>
      <c r="B193" s="74"/>
      <c r="C193" s="18" t="s">
        <v>125</v>
      </c>
      <c r="D193" s="24">
        <v>771</v>
      </c>
      <c r="E193" s="24">
        <v>0</v>
      </c>
    </row>
    <row r="194" spans="1:5" ht="18.75" x14ac:dyDescent="0.25">
      <c r="A194" s="51"/>
      <c r="B194" s="74"/>
      <c r="C194" s="18" t="s">
        <v>26</v>
      </c>
      <c r="D194" s="24">
        <v>0</v>
      </c>
      <c r="E194" s="24">
        <v>0</v>
      </c>
    </row>
    <row r="195" spans="1:5" ht="18.75" x14ac:dyDescent="0.25">
      <c r="A195" s="51"/>
      <c r="B195" s="74"/>
      <c r="C195" s="18" t="s">
        <v>27</v>
      </c>
      <c r="D195" s="24">
        <v>0</v>
      </c>
      <c r="E195" s="24">
        <v>0</v>
      </c>
    </row>
    <row r="196" spans="1:5" ht="18.75" x14ac:dyDescent="0.25">
      <c r="A196" s="51"/>
      <c r="B196" s="74"/>
      <c r="C196" s="18" t="s">
        <v>28</v>
      </c>
      <c r="D196" s="24">
        <v>0</v>
      </c>
      <c r="E196" s="24">
        <v>0</v>
      </c>
    </row>
    <row r="197" spans="1:5" ht="18.75" customHeight="1" x14ac:dyDescent="0.25">
      <c r="A197" s="51" t="s">
        <v>66</v>
      </c>
      <c r="B197" s="74" t="s">
        <v>149</v>
      </c>
      <c r="C197" s="18" t="s">
        <v>19</v>
      </c>
      <c r="D197" s="23">
        <f>D198+D199+D200+D201</f>
        <v>1934.5</v>
      </c>
      <c r="E197" s="23">
        <f>E198+E199+E200+E201</f>
        <v>1934.5</v>
      </c>
    </row>
    <row r="198" spans="1:5" ht="31.5" x14ac:dyDescent="0.25">
      <c r="A198" s="51"/>
      <c r="B198" s="74"/>
      <c r="C198" s="18" t="s">
        <v>125</v>
      </c>
      <c r="D198" s="24">
        <v>1934.5</v>
      </c>
      <c r="E198" s="24">
        <v>1934.5</v>
      </c>
    </row>
    <row r="199" spans="1:5" ht="18.75" x14ac:dyDescent="0.25">
      <c r="A199" s="51"/>
      <c r="B199" s="74"/>
      <c r="C199" s="18" t="s">
        <v>26</v>
      </c>
      <c r="D199" s="24">
        <v>0</v>
      </c>
      <c r="E199" s="24">
        <v>0</v>
      </c>
    </row>
    <row r="200" spans="1:5" ht="18.75" x14ac:dyDescent="0.25">
      <c r="A200" s="51"/>
      <c r="B200" s="74"/>
      <c r="C200" s="18" t="s">
        <v>27</v>
      </c>
      <c r="D200" s="24">
        <v>0</v>
      </c>
      <c r="E200" s="24">
        <v>0</v>
      </c>
    </row>
    <row r="201" spans="1:5" ht="18.75" x14ac:dyDescent="0.25">
      <c r="A201" s="51"/>
      <c r="B201" s="74"/>
      <c r="C201" s="18" t="s">
        <v>28</v>
      </c>
      <c r="D201" s="24">
        <v>0</v>
      </c>
      <c r="E201" s="24">
        <v>0</v>
      </c>
    </row>
    <row r="202" spans="1:5" ht="18.75" customHeight="1" x14ac:dyDescent="0.25">
      <c r="A202" s="51" t="s">
        <v>67</v>
      </c>
      <c r="B202" s="74" t="s">
        <v>188</v>
      </c>
      <c r="C202" s="18" t="s">
        <v>19</v>
      </c>
      <c r="D202" s="23">
        <f>D203+D204+D205+D206</f>
        <v>288</v>
      </c>
      <c r="E202" s="23">
        <f>E203+E204+E205+E206</f>
        <v>288</v>
      </c>
    </row>
    <row r="203" spans="1:5" ht="31.5" x14ac:dyDescent="0.25">
      <c r="A203" s="51"/>
      <c r="B203" s="74"/>
      <c r="C203" s="18" t="s">
        <v>125</v>
      </c>
      <c r="D203" s="24">
        <v>4</v>
      </c>
      <c r="E203" s="24">
        <v>4</v>
      </c>
    </row>
    <row r="204" spans="1:5" ht="18.75" x14ac:dyDescent="0.25">
      <c r="A204" s="51"/>
      <c r="B204" s="74"/>
      <c r="C204" s="18" t="s">
        <v>26</v>
      </c>
      <c r="D204" s="24">
        <v>0</v>
      </c>
      <c r="E204" s="24">
        <v>0</v>
      </c>
    </row>
    <row r="205" spans="1:5" ht="18.75" x14ac:dyDescent="0.25">
      <c r="A205" s="51"/>
      <c r="B205" s="74"/>
      <c r="C205" s="18" t="s">
        <v>27</v>
      </c>
      <c r="D205" s="24">
        <v>284</v>
      </c>
      <c r="E205" s="24">
        <v>284</v>
      </c>
    </row>
    <row r="206" spans="1:5" ht="18.75" x14ac:dyDescent="0.25">
      <c r="A206" s="51"/>
      <c r="B206" s="74"/>
      <c r="C206" s="18" t="s">
        <v>28</v>
      </c>
      <c r="D206" s="24">
        <v>0</v>
      </c>
      <c r="E206" s="24">
        <v>0</v>
      </c>
    </row>
    <row r="207" spans="1:5" ht="18.75" customHeight="1" x14ac:dyDescent="0.25">
      <c r="A207" s="51" t="s">
        <v>223</v>
      </c>
      <c r="B207" s="74" t="s">
        <v>151</v>
      </c>
      <c r="C207" s="18" t="s">
        <v>19</v>
      </c>
      <c r="D207" s="23">
        <f>D208+D209+D210+D211</f>
        <v>400</v>
      </c>
      <c r="E207" s="23">
        <f>E208+E209+E210+E211</f>
        <v>400</v>
      </c>
    </row>
    <row r="208" spans="1:5" ht="31.5" x14ac:dyDescent="0.25">
      <c r="A208" s="51"/>
      <c r="B208" s="74"/>
      <c r="C208" s="18" t="s">
        <v>125</v>
      </c>
      <c r="D208" s="24">
        <v>400</v>
      </c>
      <c r="E208" s="24">
        <v>400</v>
      </c>
    </row>
    <row r="209" spans="1:5" ht="18.75" x14ac:dyDescent="0.25">
      <c r="A209" s="51"/>
      <c r="B209" s="74"/>
      <c r="C209" s="18" t="s">
        <v>26</v>
      </c>
      <c r="D209" s="24">
        <v>0</v>
      </c>
      <c r="E209" s="24">
        <v>0</v>
      </c>
    </row>
    <row r="210" spans="1:5" ht="18.75" x14ac:dyDescent="0.25">
      <c r="A210" s="51"/>
      <c r="B210" s="74"/>
      <c r="C210" s="18" t="s">
        <v>27</v>
      </c>
      <c r="D210" s="24">
        <v>0</v>
      </c>
      <c r="E210" s="24">
        <v>0</v>
      </c>
    </row>
    <row r="211" spans="1:5" ht="18.75" x14ac:dyDescent="0.25">
      <c r="A211" s="51"/>
      <c r="B211" s="74"/>
      <c r="C211" s="18" t="s">
        <v>28</v>
      </c>
      <c r="D211" s="24">
        <v>0</v>
      </c>
      <c r="E211" s="24">
        <v>0</v>
      </c>
    </row>
    <row r="212" spans="1:5" ht="18.75" customHeight="1" x14ac:dyDescent="0.25">
      <c r="A212" s="51" t="s">
        <v>225</v>
      </c>
      <c r="B212" s="74" t="s">
        <v>190</v>
      </c>
      <c r="C212" s="18" t="s">
        <v>19</v>
      </c>
      <c r="D212" s="23">
        <f>D213+D214+D215+D216</f>
        <v>517.1</v>
      </c>
      <c r="E212" s="23">
        <f>E213+E214+E215+E216</f>
        <v>517.1</v>
      </c>
    </row>
    <row r="213" spans="1:5" ht="31.5" x14ac:dyDescent="0.25">
      <c r="A213" s="51"/>
      <c r="B213" s="74"/>
      <c r="C213" s="18" t="s">
        <v>125</v>
      </c>
      <c r="D213" s="24">
        <v>517.1</v>
      </c>
      <c r="E213" s="24">
        <v>517.1</v>
      </c>
    </row>
    <row r="214" spans="1:5" ht="18.75" x14ac:dyDescent="0.25">
      <c r="A214" s="51"/>
      <c r="B214" s="74"/>
      <c r="C214" s="18" t="s">
        <v>26</v>
      </c>
      <c r="D214" s="24">
        <v>0</v>
      </c>
      <c r="E214" s="24">
        <v>0</v>
      </c>
    </row>
    <row r="215" spans="1:5" ht="18.75" x14ac:dyDescent="0.25">
      <c r="A215" s="51"/>
      <c r="B215" s="74"/>
      <c r="C215" s="18" t="s">
        <v>27</v>
      </c>
      <c r="D215" s="24">
        <v>0</v>
      </c>
      <c r="E215" s="24">
        <v>0</v>
      </c>
    </row>
    <row r="216" spans="1:5" ht="18.75" x14ac:dyDescent="0.25">
      <c r="A216" s="51"/>
      <c r="B216" s="74"/>
      <c r="C216" s="18" t="s">
        <v>28</v>
      </c>
      <c r="D216" s="24">
        <v>0</v>
      </c>
      <c r="E216" s="24">
        <v>0</v>
      </c>
    </row>
    <row r="217" spans="1:5" ht="18.75" customHeight="1" x14ac:dyDescent="0.25">
      <c r="A217" s="73" t="s">
        <v>68</v>
      </c>
      <c r="B217" s="76" t="s">
        <v>116</v>
      </c>
      <c r="C217" s="17" t="s">
        <v>19</v>
      </c>
      <c r="D217" s="22">
        <f t="shared" ref="D217:E220" si="8">D222+D227+D237+D232+D242</f>
        <v>42886.200000000004</v>
      </c>
      <c r="E217" s="22">
        <f t="shared" si="8"/>
        <v>18485.099999999999</v>
      </c>
    </row>
    <row r="218" spans="1:5" ht="31.5" x14ac:dyDescent="0.25">
      <c r="A218" s="73"/>
      <c r="B218" s="76"/>
      <c r="C218" s="17" t="s">
        <v>125</v>
      </c>
      <c r="D218" s="22">
        <f t="shared" si="8"/>
        <v>29711.1</v>
      </c>
      <c r="E218" s="22">
        <f t="shared" si="8"/>
        <v>12426</v>
      </c>
    </row>
    <row r="219" spans="1:5" ht="18.75" x14ac:dyDescent="0.25">
      <c r="A219" s="73"/>
      <c r="B219" s="76"/>
      <c r="C219" s="17" t="s">
        <v>26</v>
      </c>
      <c r="D219" s="22">
        <f t="shared" si="8"/>
        <v>0</v>
      </c>
      <c r="E219" s="22">
        <f t="shared" si="8"/>
        <v>0</v>
      </c>
    </row>
    <row r="220" spans="1:5" ht="18.75" x14ac:dyDescent="0.25">
      <c r="A220" s="73"/>
      <c r="B220" s="76"/>
      <c r="C220" s="17" t="s">
        <v>27</v>
      </c>
      <c r="D220" s="22">
        <f t="shared" si="8"/>
        <v>13175.1</v>
      </c>
      <c r="E220" s="22">
        <f t="shared" si="8"/>
        <v>6059.1</v>
      </c>
    </row>
    <row r="221" spans="1:5" ht="18.75" x14ac:dyDescent="0.25">
      <c r="A221" s="73"/>
      <c r="B221" s="76"/>
      <c r="C221" s="17" t="s">
        <v>28</v>
      </c>
      <c r="D221" s="22">
        <f>D226+D231+D241+D236+D246</f>
        <v>0</v>
      </c>
      <c r="E221" s="22">
        <f>E226+E231+E241+E236+E246</f>
        <v>0</v>
      </c>
    </row>
    <row r="222" spans="1:5" ht="18.75" customHeight="1" x14ac:dyDescent="0.25">
      <c r="A222" s="51" t="s">
        <v>69</v>
      </c>
      <c r="B222" s="74" t="s">
        <v>130</v>
      </c>
      <c r="C222" s="18" t="s">
        <v>19</v>
      </c>
      <c r="D222" s="23">
        <f>D223+D224+D225+D226</f>
        <v>2381.1</v>
      </c>
      <c r="E222" s="23">
        <f>E223+E224+E225+E226</f>
        <v>767</v>
      </c>
    </row>
    <row r="223" spans="1:5" ht="31.5" x14ac:dyDescent="0.25">
      <c r="A223" s="51"/>
      <c r="B223" s="74"/>
      <c r="C223" s="18" t="s">
        <v>125</v>
      </c>
      <c r="D223" s="24">
        <v>2381.1</v>
      </c>
      <c r="E223" s="24">
        <v>767</v>
      </c>
    </row>
    <row r="224" spans="1:5" ht="18.75" x14ac:dyDescent="0.25">
      <c r="A224" s="51"/>
      <c r="B224" s="74"/>
      <c r="C224" s="18" t="s">
        <v>26</v>
      </c>
      <c r="D224" s="24">
        <v>0</v>
      </c>
      <c r="E224" s="24">
        <v>0</v>
      </c>
    </row>
    <row r="225" spans="1:5" ht="18.75" x14ac:dyDescent="0.25">
      <c r="A225" s="51"/>
      <c r="B225" s="74"/>
      <c r="C225" s="18" t="s">
        <v>27</v>
      </c>
      <c r="D225" s="24">
        <v>0</v>
      </c>
      <c r="E225" s="24">
        <v>0</v>
      </c>
    </row>
    <row r="226" spans="1:5" ht="18.75" x14ac:dyDescent="0.25">
      <c r="A226" s="51"/>
      <c r="B226" s="74"/>
      <c r="C226" s="18" t="s">
        <v>28</v>
      </c>
      <c r="D226" s="24">
        <v>0</v>
      </c>
      <c r="E226" s="24">
        <v>0</v>
      </c>
    </row>
    <row r="227" spans="1:5" ht="18.75" customHeight="1" x14ac:dyDescent="0.25">
      <c r="A227" s="51" t="s">
        <v>71</v>
      </c>
      <c r="B227" s="74" t="s">
        <v>70</v>
      </c>
      <c r="C227" s="18" t="s">
        <v>19</v>
      </c>
      <c r="D227" s="23">
        <f>D228+D229+D230+D231</f>
        <v>27330</v>
      </c>
      <c r="E227" s="23">
        <f>E228+E229+E230+E231</f>
        <v>11659</v>
      </c>
    </row>
    <row r="228" spans="1:5" ht="31.5" x14ac:dyDescent="0.25">
      <c r="A228" s="51"/>
      <c r="B228" s="74"/>
      <c r="C228" s="18" t="s">
        <v>125</v>
      </c>
      <c r="D228" s="24">
        <v>27330</v>
      </c>
      <c r="E228" s="24">
        <v>11659</v>
      </c>
    </row>
    <row r="229" spans="1:5" ht="18.75" x14ac:dyDescent="0.25">
      <c r="A229" s="51"/>
      <c r="B229" s="74"/>
      <c r="C229" s="18" t="s">
        <v>26</v>
      </c>
      <c r="D229" s="24">
        <v>0</v>
      </c>
      <c r="E229" s="24">
        <v>0</v>
      </c>
    </row>
    <row r="230" spans="1:5" ht="18.75" x14ac:dyDescent="0.25">
      <c r="A230" s="51"/>
      <c r="B230" s="74"/>
      <c r="C230" s="18" t="s">
        <v>27</v>
      </c>
      <c r="D230" s="24">
        <v>0</v>
      </c>
      <c r="E230" s="24">
        <v>0</v>
      </c>
    </row>
    <row r="231" spans="1:5" ht="18.75" x14ac:dyDescent="0.25">
      <c r="A231" s="51"/>
      <c r="B231" s="74"/>
      <c r="C231" s="18" t="s">
        <v>28</v>
      </c>
      <c r="D231" s="24">
        <v>0</v>
      </c>
      <c r="E231" s="24">
        <v>0</v>
      </c>
    </row>
    <row r="232" spans="1:5" ht="18.75" customHeight="1" x14ac:dyDescent="0.25">
      <c r="A232" s="51" t="s">
        <v>72</v>
      </c>
      <c r="B232" s="74" t="s">
        <v>172</v>
      </c>
      <c r="C232" s="18" t="s">
        <v>19</v>
      </c>
      <c r="D232" s="23">
        <f>D233+D234+D235+D236</f>
        <v>9.8000000000000007</v>
      </c>
      <c r="E232" s="23">
        <f>E233+E234+E235+E236</f>
        <v>4.8</v>
      </c>
    </row>
    <row r="233" spans="1:5" ht="31.5" x14ac:dyDescent="0.25">
      <c r="A233" s="51"/>
      <c r="B233" s="74"/>
      <c r="C233" s="18" t="s">
        <v>125</v>
      </c>
      <c r="D233" s="24">
        <v>0</v>
      </c>
      <c r="E233" s="24">
        <v>0</v>
      </c>
    </row>
    <row r="234" spans="1:5" ht="18.75" x14ac:dyDescent="0.25">
      <c r="A234" s="51"/>
      <c r="B234" s="74"/>
      <c r="C234" s="18" t="s">
        <v>26</v>
      </c>
      <c r="D234" s="24">
        <v>0</v>
      </c>
      <c r="E234" s="24">
        <v>0</v>
      </c>
    </row>
    <row r="235" spans="1:5" ht="18.75" x14ac:dyDescent="0.25">
      <c r="A235" s="51"/>
      <c r="B235" s="74"/>
      <c r="C235" s="18" t="s">
        <v>27</v>
      </c>
      <c r="D235" s="24">
        <v>9.8000000000000007</v>
      </c>
      <c r="E235" s="24">
        <v>4.8</v>
      </c>
    </row>
    <row r="236" spans="1:5" ht="18.75" x14ac:dyDescent="0.25">
      <c r="A236" s="51"/>
      <c r="B236" s="74"/>
      <c r="C236" s="18" t="s">
        <v>28</v>
      </c>
      <c r="D236" s="24">
        <v>0</v>
      </c>
      <c r="E236" s="24">
        <v>0</v>
      </c>
    </row>
    <row r="237" spans="1:5" ht="18.75" customHeight="1" x14ac:dyDescent="0.25">
      <c r="A237" s="51" t="s">
        <v>152</v>
      </c>
      <c r="B237" s="74" t="s">
        <v>131</v>
      </c>
      <c r="C237" s="18" t="s">
        <v>19</v>
      </c>
      <c r="D237" s="23">
        <f>D238+D239+D240+D241</f>
        <v>11795.7</v>
      </c>
      <c r="E237" s="23">
        <f>E238+E239+E240+E241</f>
        <v>6054.3</v>
      </c>
    </row>
    <row r="238" spans="1:5" ht="31.5" x14ac:dyDescent="0.25">
      <c r="A238" s="51"/>
      <c r="B238" s="74"/>
      <c r="C238" s="18" t="s">
        <v>125</v>
      </c>
      <c r="D238" s="24">
        <v>0</v>
      </c>
      <c r="E238" s="24">
        <v>0</v>
      </c>
    </row>
    <row r="239" spans="1:5" ht="18.75" x14ac:dyDescent="0.25">
      <c r="A239" s="51"/>
      <c r="B239" s="74"/>
      <c r="C239" s="18" t="s">
        <v>26</v>
      </c>
      <c r="D239" s="24">
        <v>0</v>
      </c>
      <c r="E239" s="24">
        <v>0</v>
      </c>
    </row>
    <row r="240" spans="1:5" ht="18.75" x14ac:dyDescent="0.25">
      <c r="A240" s="51"/>
      <c r="B240" s="74"/>
      <c r="C240" s="18" t="s">
        <v>27</v>
      </c>
      <c r="D240" s="24">
        <v>11795.7</v>
      </c>
      <c r="E240" s="24">
        <v>6054.3</v>
      </c>
    </row>
    <row r="241" spans="1:5" ht="18.75" x14ac:dyDescent="0.25">
      <c r="A241" s="51"/>
      <c r="B241" s="74"/>
      <c r="C241" s="18" t="s">
        <v>28</v>
      </c>
      <c r="D241" s="24">
        <v>0</v>
      </c>
      <c r="E241" s="24">
        <v>0</v>
      </c>
    </row>
    <row r="242" spans="1:5" ht="18.75" customHeight="1" x14ac:dyDescent="0.25">
      <c r="A242" s="51" t="s">
        <v>228</v>
      </c>
      <c r="B242" s="74" t="s">
        <v>229</v>
      </c>
      <c r="C242" s="18" t="s">
        <v>19</v>
      </c>
      <c r="D242" s="23">
        <f>D243+D244+D245+D246</f>
        <v>1369.6</v>
      </c>
      <c r="E242" s="23">
        <f>E243+E244+E245+E246</f>
        <v>0</v>
      </c>
    </row>
    <row r="243" spans="1:5" ht="31.5" x14ac:dyDescent="0.25">
      <c r="A243" s="51"/>
      <c r="B243" s="74"/>
      <c r="C243" s="18" t="s">
        <v>125</v>
      </c>
      <c r="D243" s="24">
        <v>0</v>
      </c>
      <c r="E243" s="24">
        <v>0</v>
      </c>
    </row>
    <row r="244" spans="1:5" ht="18.75" x14ac:dyDescent="0.25">
      <c r="A244" s="51"/>
      <c r="B244" s="74"/>
      <c r="C244" s="18" t="s">
        <v>26</v>
      </c>
      <c r="D244" s="24">
        <v>0</v>
      </c>
      <c r="E244" s="24">
        <v>0</v>
      </c>
    </row>
    <row r="245" spans="1:5" ht="18.75" x14ac:dyDescent="0.25">
      <c r="A245" s="51"/>
      <c r="B245" s="74"/>
      <c r="C245" s="18" t="s">
        <v>27</v>
      </c>
      <c r="D245" s="24">
        <v>1369.6</v>
      </c>
      <c r="E245" s="24">
        <v>0</v>
      </c>
    </row>
    <row r="246" spans="1:5" ht="18.75" x14ac:dyDescent="0.25">
      <c r="A246" s="51"/>
      <c r="B246" s="74"/>
      <c r="C246" s="18" t="s">
        <v>28</v>
      </c>
      <c r="D246" s="24">
        <v>0</v>
      </c>
      <c r="E246" s="24">
        <v>0</v>
      </c>
    </row>
    <row r="247" spans="1:5" ht="18.75" customHeight="1" x14ac:dyDescent="0.25">
      <c r="A247" s="73" t="s">
        <v>73</v>
      </c>
      <c r="B247" s="76" t="s">
        <v>153</v>
      </c>
      <c r="C247" s="17" t="s">
        <v>19</v>
      </c>
      <c r="D247" s="22">
        <f t="shared" ref="D247:E250" si="9">D252+D257+D262+D267+D272+D277</f>
        <v>16040.3</v>
      </c>
      <c r="E247" s="22">
        <f t="shared" si="9"/>
        <v>6062.7</v>
      </c>
    </row>
    <row r="248" spans="1:5" ht="31.5" x14ac:dyDescent="0.25">
      <c r="A248" s="73"/>
      <c r="B248" s="76"/>
      <c r="C248" s="17" t="s">
        <v>125</v>
      </c>
      <c r="D248" s="22">
        <f t="shared" si="9"/>
        <v>7634.5</v>
      </c>
      <c r="E248" s="22">
        <f t="shared" si="9"/>
        <v>5152.3</v>
      </c>
    </row>
    <row r="249" spans="1:5" ht="18.75" x14ac:dyDescent="0.25">
      <c r="A249" s="73"/>
      <c r="B249" s="76"/>
      <c r="C249" s="17" t="s">
        <v>26</v>
      </c>
      <c r="D249" s="22">
        <f t="shared" si="9"/>
        <v>0</v>
      </c>
      <c r="E249" s="22">
        <f t="shared" si="9"/>
        <v>0</v>
      </c>
    </row>
    <row r="250" spans="1:5" ht="18.75" x14ac:dyDescent="0.25">
      <c r="A250" s="73"/>
      <c r="B250" s="76"/>
      <c r="C250" s="17" t="s">
        <v>27</v>
      </c>
      <c r="D250" s="22">
        <f t="shared" si="9"/>
        <v>7900.5999999999995</v>
      </c>
      <c r="E250" s="22">
        <f t="shared" si="9"/>
        <v>910.4</v>
      </c>
    </row>
    <row r="251" spans="1:5" ht="18.75" x14ac:dyDescent="0.25">
      <c r="A251" s="73"/>
      <c r="B251" s="76"/>
      <c r="C251" s="17" t="s">
        <v>28</v>
      </c>
      <c r="D251" s="22">
        <f>D256+D261+D266+D271+D276+D281</f>
        <v>505.2</v>
      </c>
      <c r="E251" s="22">
        <f>E256+E261+E266+E271+E276+E281</f>
        <v>0</v>
      </c>
    </row>
    <row r="252" spans="1:5" ht="18.75" customHeight="1" x14ac:dyDescent="0.25">
      <c r="A252" s="51" t="s">
        <v>74</v>
      </c>
      <c r="B252" s="74" t="s">
        <v>256</v>
      </c>
      <c r="C252" s="18" t="s">
        <v>19</v>
      </c>
      <c r="D252" s="23">
        <f>D253+D254+D255+D256</f>
        <v>7059.6</v>
      </c>
      <c r="E252" s="23">
        <f>E253+E254+E255+E256</f>
        <v>5041.7</v>
      </c>
    </row>
    <row r="253" spans="1:5" ht="31.5" x14ac:dyDescent="0.25">
      <c r="A253" s="51"/>
      <c r="B253" s="74"/>
      <c r="C253" s="18" t="s">
        <v>125</v>
      </c>
      <c r="D253" s="24">
        <v>7059.6</v>
      </c>
      <c r="E253" s="24">
        <v>5041.7</v>
      </c>
    </row>
    <row r="254" spans="1:5" ht="18.75" x14ac:dyDescent="0.25">
      <c r="A254" s="51"/>
      <c r="B254" s="74"/>
      <c r="C254" s="18" t="s">
        <v>26</v>
      </c>
      <c r="D254" s="24">
        <v>0</v>
      </c>
      <c r="E254" s="24">
        <v>0</v>
      </c>
    </row>
    <row r="255" spans="1:5" ht="18.75" x14ac:dyDescent="0.25">
      <c r="A255" s="51"/>
      <c r="B255" s="74"/>
      <c r="C255" s="18" t="s">
        <v>27</v>
      </c>
      <c r="D255" s="24">
        <v>0</v>
      </c>
      <c r="E255" s="24">
        <v>0</v>
      </c>
    </row>
    <row r="256" spans="1:5" ht="18.75" x14ac:dyDescent="0.25">
      <c r="A256" s="51"/>
      <c r="B256" s="74"/>
      <c r="C256" s="18" t="s">
        <v>28</v>
      </c>
      <c r="D256" s="24">
        <v>0</v>
      </c>
      <c r="E256" s="24">
        <v>0</v>
      </c>
    </row>
    <row r="257" spans="1:5" ht="18.75" customHeight="1" x14ac:dyDescent="0.25">
      <c r="A257" s="51" t="s">
        <v>75</v>
      </c>
      <c r="B257" s="74" t="s">
        <v>158</v>
      </c>
      <c r="C257" s="18" t="s">
        <v>19</v>
      </c>
      <c r="D257" s="23">
        <f>D258+D259+D260+D261</f>
        <v>1020.4</v>
      </c>
      <c r="E257" s="23">
        <f>E258+E259+E260+E261</f>
        <v>1020.4</v>
      </c>
    </row>
    <row r="258" spans="1:5" ht="31.5" x14ac:dyDescent="0.25">
      <c r="A258" s="51"/>
      <c r="B258" s="74"/>
      <c r="C258" s="18" t="s">
        <v>125</v>
      </c>
      <c r="D258" s="24">
        <v>110</v>
      </c>
      <c r="E258" s="24">
        <v>110</v>
      </c>
    </row>
    <row r="259" spans="1:5" ht="18.75" x14ac:dyDescent="0.25">
      <c r="A259" s="51"/>
      <c r="B259" s="74"/>
      <c r="C259" s="18" t="s">
        <v>26</v>
      </c>
      <c r="D259" s="24">
        <v>0</v>
      </c>
      <c r="E259" s="24">
        <v>0</v>
      </c>
    </row>
    <row r="260" spans="1:5" ht="18.75" x14ac:dyDescent="0.25">
      <c r="A260" s="51"/>
      <c r="B260" s="74"/>
      <c r="C260" s="18" t="s">
        <v>27</v>
      </c>
      <c r="D260" s="24">
        <v>910.4</v>
      </c>
      <c r="E260" s="24">
        <v>910.4</v>
      </c>
    </row>
    <row r="261" spans="1:5" ht="18.75" x14ac:dyDescent="0.25">
      <c r="A261" s="51"/>
      <c r="B261" s="74"/>
      <c r="C261" s="18" t="s">
        <v>28</v>
      </c>
      <c r="D261" s="24">
        <v>0</v>
      </c>
      <c r="E261" s="24">
        <v>0</v>
      </c>
    </row>
    <row r="262" spans="1:5" ht="18.75" customHeight="1" x14ac:dyDescent="0.25">
      <c r="A262" s="51" t="s">
        <v>154</v>
      </c>
      <c r="B262" s="74" t="s">
        <v>159</v>
      </c>
      <c r="C262" s="18" t="s">
        <v>19</v>
      </c>
      <c r="D262" s="23">
        <f>D263+D264+D265+D266</f>
        <v>0</v>
      </c>
      <c r="E262" s="23">
        <f>E263+E264+E265+E266</f>
        <v>0</v>
      </c>
    </row>
    <row r="263" spans="1:5" ht="31.5" x14ac:dyDescent="0.25">
      <c r="A263" s="51"/>
      <c r="B263" s="74"/>
      <c r="C263" s="18" t="s">
        <v>125</v>
      </c>
      <c r="D263" s="24">
        <v>0</v>
      </c>
      <c r="E263" s="24">
        <v>0</v>
      </c>
    </row>
    <row r="264" spans="1:5" ht="18.75" x14ac:dyDescent="0.25">
      <c r="A264" s="51"/>
      <c r="B264" s="74"/>
      <c r="C264" s="18" t="s">
        <v>26</v>
      </c>
      <c r="D264" s="24">
        <v>0</v>
      </c>
      <c r="E264" s="24">
        <v>0</v>
      </c>
    </row>
    <row r="265" spans="1:5" ht="18.75" x14ac:dyDescent="0.25">
      <c r="A265" s="51"/>
      <c r="B265" s="74"/>
      <c r="C265" s="18" t="s">
        <v>27</v>
      </c>
      <c r="D265" s="24">
        <v>0</v>
      </c>
      <c r="E265" s="24">
        <v>0</v>
      </c>
    </row>
    <row r="266" spans="1:5" ht="18.75" x14ac:dyDescent="0.25">
      <c r="A266" s="51"/>
      <c r="B266" s="74"/>
      <c r="C266" s="18" t="s">
        <v>28</v>
      </c>
      <c r="D266" s="24">
        <v>0</v>
      </c>
      <c r="E266" s="24">
        <v>0</v>
      </c>
    </row>
    <row r="267" spans="1:5" ht="18.75" customHeight="1" x14ac:dyDescent="0.25">
      <c r="A267" s="51" t="s">
        <v>155</v>
      </c>
      <c r="B267" s="74" t="s">
        <v>160</v>
      </c>
      <c r="C267" s="18" t="s">
        <v>19</v>
      </c>
      <c r="D267" s="23">
        <f>D268+D269+D270+D271</f>
        <v>0</v>
      </c>
      <c r="E267" s="23">
        <f>E268+E269+E270+E271</f>
        <v>0</v>
      </c>
    </row>
    <row r="268" spans="1:5" ht="31.5" x14ac:dyDescent="0.25">
      <c r="A268" s="51"/>
      <c r="B268" s="74"/>
      <c r="C268" s="18" t="s">
        <v>125</v>
      </c>
      <c r="D268" s="24">
        <v>0</v>
      </c>
      <c r="E268" s="24">
        <v>0</v>
      </c>
    </row>
    <row r="269" spans="1:5" ht="18.75" x14ac:dyDescent="0.25">
      <c r="A269" s="51"/>
      <c r="B269" s="74"/>
      <c r="C269" s="18" t="s">
        <v>26</v>
      </c>
      <c r="D269" s="24">
        <v>0</v>
      </c>
      <c r="E269" s="24">
        <v>0</v>
      </c>
    </row>
    <row r="270" spans="1:5" ht="18.75" x14ac:dyDescent="0.25">
      <c r="A270" s="51"/>
      <c r="B270" s="74"/>
      <c r="C270" s="18" t="s">
        <v>27</v>
      </c>
      <c r="D270" s="24">
        <v>0</v>
      </c>
      <c r="E270" s="24">
        <v>0</v>
      </c>
    </row>
    <row r="271" spans="1:5" ht="18.75" x14ac:dyDescent="0.25">
      <c r="A271" s="51"/>
      <c r="B271" s="74"/>
      <c r="C271" s="18" t="s">
        <v>28</v>
      </c>
      <c r="D271" s="24">
        <v>0</v>
      </c>
      <c r="E271" s="24">
        <v>0</v>
      </c>
    </row>
    <row r="272" spans="1:5" ht="18.75" customHeight="1" x14ac:dyDescent="0.25">
      <c r="A272" s="51" t="s">
        <v>156</v>
      </c>
      <c r="B272" s="74" t="s">
        <v>173</v>
      </c>
      <c r="C272" s="18" t="s">
        <v>19</v>
      </c>
      <c r="D272" s="23">
        <f>D273+D274+D275+D276</f>
        <v>150</v>
      </c>
      <c r="E272" s="23">
        <f>E273+E274+E275+E276</f>
        <v>0</v>
      </c>
    </row>
    <row r="273" spans="1:5" ht="31.5" x14ac:dyDescent="0.25">
      <c r="A273" s="51"/>
      <c r="B273" s="74"/>
      <c r="C273" s="18" t="s">
        <v>125</v>
      </c>
      <c r="D273" s="24">
        <v>150</v>
      </c>
      <c r="E273" s="24">
        <v>0</v>
      </c>
    </row>
    <row r="274" spans="1:5" ht="18.75" x14ac:dyDescent="0.25">
      <c r="A274" s="51"/>
      <c r="B274" s="74"/>
      <c r="C274" s="18" t="s">
        <v>26</v>
      </c>
      <c r="D274" s="24">
        <v>0</v>
      </c>
      <c r="E274" s="24">
        <v>0</v>
      </c>
    </row>
    <row r="275" spans="1:5" ht="18.75" x14ac:dyDescent="0.25">
      <c r="A275" s="51"/>
      <c r="B275" s="74"/>
      <c r="C275" s="18" t="s">
        <v>27</v>
      </c>
      <c r="D275" s="24">
        <v>0</v>
      </c>
      <c r="E275" s="24">
        <v>0</v>
      </c>
    </row>
    <row r="276" spans="1:5" ht="18.75" x14ac:dyDescent="0.25">
      <c r="A276" s="51"/>
      <c r="B276" s="74"/>
      <c r="C276" s="18" t="s">
        <v>28</v>
      </c>
      <c r="D276" s="24">
        <v>0</v>
      </c>
      <c r="E276" s="24">
        <v>0</v>
      </c>
    </row>
    <row r="277" spans="1:5" ht="18.75" customHeight="1" x14ac:dyDescent="0.25">
      <c r="A277" s="51" t="s">
        <v>157</v>
      </c>
      <c r="B277" s="74" t="s">
        <v>197</v>
      </c>
      <c r="C277" s="18" t="s">
        <v>19</v>
      </c>
      <c r="D277" s="23">
        <f>D278+D279+D280+D281</f>
        <v>7810.2999999999993</v>
      </c>
      <c r="E277" s="23">
        <f>E278+E279+E280+E281</f>
        <v>0.6</v>
      </c>
    </row>
    <row r="278" spans="1:5" ht="31.5" x14ac:dyDescent="0.25">
      <c r="A278" s="51"/>
      <c r="B278" s="74"/>
      <c r="C278" s="18" t="s">
        <v>125</v>
      </c>
      <c r="D278" s="24">
        <v>314.89999999999998</v>
      </c>
      <c r="E278" s="24">
        <v>0.6</v>
      </c>
    </row>
    <row r="279" spans="1:5" ht="18.75" x14ac:dyDescent="0.25">
      <c r="A279" s="51"/>
      <c r="B279" s="74"/>
      <c r="C279" s="18" t="s">
        <v>26</v>
      </c>
      <c r="D279" s="24">
        <v>0</v>
      </c>
      <c r="E279" s="24">
        <v>0</v>
      </c>
    </row>
    <row r="280" spans="1:5" ht="18.75" x14ac:dyDescent="0.25">
      <c r="A280" s="51"/>
      <c r="B280" s="74"/>
      <c r="C280" s="18" t="s">
        <v>27</v>
      </c>
      <c r="D280" s="24">
        <v>6990.2</v>
      </c>
      <c r="E280" s="24">
        <v>0</v>
      </c>
    </row>
    <row r="281" spans="1:5" ht="18.75" x14ac:dyDescent="0.25">
      <c r="A281" s="51"/>
      <c r="B281" s="74"/>
      <c r="C281" s="18" t="s">
        <v>28</v>
      </c>
      <c r="D281" s="24">
        <v>505.2</v>
      </c>
      <c r="E281" s="24">
        <v>0</v>
      </c>
    </row>
  </sheetData>
  <autoFilter ref="B6:F6" xr:uid="{00000000-0009-0000-0000-000004000000}"/>
  <mergeCells count="115">
    <mergeCell ref="B192:B196"/>
    <mergeCell ref="B197:B201"/>
    <mergeCell ref="B202:B206"/>
    <mergeCell ref="B207:B211"/>
    <mergeCell ref="A277:A281"/>
    <mergeCell ref="B212:B216"/>
    <mergeCell ref="B217:B221"/>
    <mergeCell ref="B222:B226"/>
    <mergeCell ref="B227:B231"/>
    <mergeCell ref="B232:B236"/>
    <mergeCell ref="B237:B241"/>
    <mergeCell ref="B247:B251"/>
    <mergeCell ref="B252:B256"/>
    <mergeCell ref="B257:B261"/>
    <mergeCell ref="A242:A246"/>
    <mergeCell ref="B242:B246"/>
    <mergeCell ref="A232:A236"/>
    <mergeCell ref="A237:A241"/>
    <mergeCell ref="A247:A251"/>
    <mergeCell ref="A252:A256"/>
    <mergeCell ref="A257:A261"/>
    <mergeCell ref="B262:B266"/>
    <mergeCell ref="B267:B271"/>
    <mergeCell ref="B272:B276"/>
    <mergeCell ref="B147:B151"/>
    <mergeCell ref="B152:B156"/>
    <mergeCell ref="B157:B161"/>
    <mergeCell ref="B162:B166"/>
    <mergeCell ref="B167:B171"/>
    <mergeCell ref="B172:B176"/>
    <mergeCell ref="B177:B181"/>
    <mergeCell ref="B182:B186"/>
    <mergeCell ref="B187:B191"/>
    <mergeCell ref="B102:B106"/>
    <mergeCell ref="B107:B111"/>
    <mergeCell ref="B112:B116"/>
    <mergeCell ref="B117:B121"/>
    <mergeCell ref="B122:B126"/>
    <mergeCell ref="B127:B131"/>
    <mergeCell ref="B132:B136"/>
    <mergeCell ref="B137:B141"/>
    <mergeCell ref="B142:B146"/>
    <mergeCell ref="B52:B56"/>
    <mergeCell ref="B57:B61"/>
    <mergeCell ref="B62:B66"/>
    <mergeCell ref="B67:B71"/>
    <mergeCell ref="B72:B76"/>
    <mergeCell ref="B77:B81"/>
    <mergeCell ref="B87:B91"/>
    <mergeCell ref="B92:B96"/>
    <mergeCell ref="B97:B101"/>
    <mergeCell ref="B82:B86"/>
    <mergeCell ref="A27:A31"/>
    <mergeCell ref="A32:A36"/>
    <mergeCell ref="A37:A41"/>
    <mergeCell ref="A42:A46"/>
    <mergeCell ref="A47:A51"/>
    <mergeCell ref="A4:A5"/>
    <mergeCell ref="B2:E2"/>
    <mergeCell ref="B4:B5"/>
    <mergeCell ref="C4:C5"/>
    <mergeCell ref="E4:E5"/>
    <mergeCell ref="B27:B31"/>
    <mergeCell ref="B32:B36"/>
    <mergeCell ref="B37:B41"/>
    <mergeCell ref="B42:B46"/>
    <mergeCell ref="B47:B51"/>
    <mergeCell ref="A7:A11"/>
    <mergeCell ref="B7:B11"/>
    <mergeCell ref="A12:A16"/>
    <mergeCell ref="B12:B16"/>
    <mergeCell ref="A17:A21"/>
    <mergeCell ref="B17:B21"/>
    <mergeCell ref="A22:A26"/>
    <mergeCell ref="B22:B26"/>
    <mergeCell ref="A77:A81"/>
    <mergeCell ref="A87:A91"/>
    <mergeCell ref="A92:A96"/>
    <mergeCell ref="A97:A101"/>
    <mergeCell ref="A102:A106"/>
    <mergeCell ref="A52:A56"/>
    <mergeCell ref="A57:A61"/>
    <mergeCell ref="A62:A66"/>
    <mergeCell ref="A67:A71"/>
    <mergeCell ref="A72:A76"/>
    <mergeCell ref="A82:A86"/>
    <mergeCell ref="A107:A111"/>
    <mergeCell ref="A112:A116"/>
    <mergeCell ref="A117:A121"/>
    <mergeCell ref="A122:A126"/>
    <mergeCell ref="A127:A131"/>
    <mergeCell ref="A157:A161"/>
    <mergeCell ref="A162:A166"/>
    <mergeCell ref="A167:A171"/>
    <mergeCell ref="A172:A176"/>
    <mergeCell ref="A182:A186"/>
    <mergeCell ref="A187:A191"/>
    <mergeCell ref="A192:A196"/>
    <mergeCell ref="A197:A201"/>
    <mergeCell ref="A202:A206"/>
    <mergeCell ref="A177:A181"/>
    <mergeCell ref="A132:A136"/>
    <mergeCell ref="A137:A141"/>
    <mergeCell ref="A142:A146"/>
    <mergeCell ref="A147:A151"/>
    <mergeCell ref="A152:A156"/>
    <mergeCell ref="A207:A211"/>
    <mergeCell ref="A212:A216"/>
    <mergeCell ref="A217:A221"/>
    <mergeCell ref="A222:A226"/>
    <mergeCell ref="A227:A231"/>
    <mergeCell ref="B277:B281"/>
    <mergeCell ref="A262:A266"/>
    <mergeCell ref="A267:A271"/>
    <mergeCell ref="A272:A276"/>
  </mergeCells>
  <pageMargins left="0.23622047244094491" right="0.23622047244094491" top="0.74803149606299213" bottom="0.31496062992125984" header="0.31496062992125984" footer="0.31496062992125984"/>
  <pageSetup paperSize="9" scale="83" fitToHeight="30" orientation="landscape" blackAndWhite="1" r:id="rId1"/>
  <rowBreaks count="2" manualBreakCount="2">
    <brk id="26" max="4" man="1"/>
    <brk id="5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</vt:lpstr>
      <vt:lpstr>Таблица 8</vt:lpstr>
      <vt:lpstr>Таблица 9</vt:lpstr>
      <vt:lpstr>Таблица 10</vt:lpstr>
      <vt:lpstr>'Таблица 10'!Заголовки_для_печати</vt:lpstr>
      <vt:lpstr>'Таблица 8'!Заголовки_для_печати</vt:lpstr>
      <vt:lpstr>'Таблица 9'!Заголовки_для_печати</vt:lpstr>
      <vt:lpstr>'Таблица 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Малёва Ю.А.</cp:lastModifiedBy>
  <cp:lastPrinted>2023-07-17T17:08:24Z</cp:lastPrinted>
  <dcterms:created xsi:type="dcterms:W3CDTF">2021-02-13T16:16:25Z</dcterms:created>
  <dcterms:modified xsi:type="dcterms:W3CDTF">2023-07-18T16:56:48Z</dcterms:modified>
</cp:coreProperties>
</file>