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5" i="1"/>
  <c r="H23"/>
  <c r="H22"/>
  <c r="H24"/>
  <c r="G24"/>
  <c r="H12"/>
  <c r="G12"/>
  <c r="E14"/>
  <c r="F19" s="1"/>
  <c r="D14"/>
  <c r="C14"/>
  <c r="E5"/>
  <c r="F8" s="1"/>
  <c r="D5"/>
  <c r="C5"/>
  <c r="H26"/>
  <c r="F9" l="1"/>
  <c r="E21"/>
  <c r="F27" s="1"/>
  <c r="D21"/>
  <c r="C21"/>
  <c r="F18"/>
  <c r="F12"/>
  <c r="H28"/>
  <c r="H27"/>
  <c r="H17"/>
  <c r="H15"/>
  <c r="H11"/>
  <c r="H10"/>
  <c r="H6"/>
  <c r="G28"/>
  <c r="G27"/>
  <c r="G26"/>
  <c r="G17"/>
  <c r="G15"/>
  <c r="G11"/>
  <c r="G10"/>
  <c r="G6"/>
  <c r="F28" l="1"/>
  <c r="C4"/>
  <c r="F22"/>
  <c r="F23"/>
  <c r="F24"/>
  <c r="F25"/>
  <c r="F26"/>
  <c r="H21"/>
  <c r="F20"/>
  <c r="F16"/>
  <c r="G14"/>
  <c r="F7"/>
  <c r="F13"/>
  <c r="F10"/>
  <c r="F11"/>
  <c r="F6"/>
  <c r="H5"/>
  <c r="F17"/>
  <c r="H14"/>
  <c r="E4"/>
  <c r="F5" s="1"/>
  <c r="D4"/>
  <c r="F15"/>
  <c r="G21"/>
  <c r="G5"/>
  <c r="F21" l="1"/>
  <c r="G4"/>
  <c r="F14"/>
  <c r="H4"/>
  <c r="F4" l="1"/>
</calcChain>
</file>

<file path=xl/sharedStrings.xml><?xml version="1.0" encoding="utf-8"?>
<sst xmlns="http://schemas.openxmlformats.org/spreadsheetml/2006/main" count="61" uniqueCount="61">
  <si>
    <t>Наименование показателя</t>
  </si>
  <si>
    <t>Первичный план</t>
  </si>
  <si>
    <t>Уточненный план</t>
  </si>
  <si>
    <t>Исполнено</t>
  </si>
  <si>
    <t>Удельный вес в общем объеме</t>
  </si>
  <si>
    <t>% к первоначальному плану Итого</t>
  </si>
  <si>
    <t>% к уточненному плану</t>
  </si>
  <si>
    <t>Доходы бюджета всего:</t>
  </si>
  <si>
    <t>Налоговые доходы</t>
  </si>
  <si>
    <t xml:space="preserve">Налог на доходы физических лиц </t>
  </si>
  <si>
    <t>Налог на имущество физических лиц</t>
  </si>
  <si>
    <t>Задолженность и перерасчеты по отмененным налогам</t>
  </si>
  <si>
    <t>Неналоговые доходы</t>
  </si>
  <si>
    <t>Арендная плата за земли в границах поселений</t>
  </si>
  <si>
    <t>Доходы от продажи земельных участков</t>
  </si>
  <si>
    <t>Государственная пошлина</t>
  </si>
  <si>
    <t>Безвозмездные поступления</t>
  </si>
  <si>
    <t>Дотации на выравнивание бюджетной обеспеченности</t>
  </si>
  <si>
    <t>Дотации на поддержку мер по обеспечению сбалансированности бюджетов</t>
  </si>
  <si>
    <t>Прочие субсидии бюджетам поселений</t>
  </si>
  <si>
    <t>Субвенции на ЗАГС</t>
  </si>
  <si>
    <t>Субвенции на ВУС</t>
  </si>
  <si>
    <t>Межбюджетные трансферты</t>
  </si>
  <si>
    <t xml:space="preserve">Отчет об исполнении  бюджета Ишалинского сельского поселения по доходам </t>
  </si>
  <si>
    <t>18210601030100000110</t>
  </si>
  <si>
    <t>18210904050100000110</t>
  </si>
  <si>
    <t>53811406014100000430</t>
  </si>
  <si>
    <t>53811105010100000120</t>
  </si>
  <si>
    <t>54910804000010000110</t>
  </si>
  <si>
    <t>54920201001100000151</t>
  </si>
  <si>
    <t>54920201003100000151</t>
  </si>
  <si>
    <t>54920202999100000151</t>
  </si>
  <si>
    <t>54920203003100000151</t>
  </si>
  <si>
    <t>54920203015100000151</t>
  </si>
  <si>
    <t>54920204014100000151</t>
  </si>
  <si>
    <t>Налог на доходы физических лиц  с нерезидентов</t>
  </si>
  <si>
    <t>Слукинова Е.Ю.</t>
  </si>
  <si>
    <t>Код дохода по КБК</t>
  </si>
  <si>
    <t>Прочие безвозмездные поступления</t>
  </si>
  <si>
    <t>54920705000100000180</t>
  </si>
  <si>
    <t>Приложение 1</t>
  </si>
  <si>
    <t>18210102010010000110</t>
  </si>
  <si>
    <t>18210102020010000110</t>
  </si>
  <si>
    <t>18210503010010000110</t>
  </si>
  <si>
    <t>18210503020010000110</t>
  </si>
  <si>
    <t>Единый сельскохозяйственный налог</t>
  </si>
  <si>
    <t>Единый сельскохозяйственный налог 30 1.01.2011г.</t>
  </si>
  <si>
    <t>Прочие поступления от использования имущества</t>
  </si>
  <si>
    <t>54911109045100000120</t>
  </si>
  <si>
    <t>Доходы от оказания платных услуг и компенсации затрат государства</t>
  </si>
  <si>
    <t>54911302995100000130</t>
  </si>
  <si>
    <t>54920202041100000151</t>
  </si>
  <si>
    <t>Субсидии бюджетам поселений на строительство, модернизацию, ремонт и содержание автомобильных дорог общего пользования</t>
  </si>
  <si>
    <t>за I квартал 2015 года</t>
  </si>
  <si>
    <t>18210606033100000110</t>
  </si>
  <si>
    <t>18210606043100000110</t>
  </si>
  <si>
    <t>Земельный налог с организаций</t>
  </si>
  <si>
    <t>Земельный налог к объектам налогообложения в границах поселения с физ.лиц</t>
  </si>
  <si>
    <t xml:space="preserve">Глава поселения </t>
  </si>
  <si>
    <t>Малышев Н.А.</t>
  </si>
  <si>
    <t>Исполнитель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</si>
</sst>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/>
    <xf numFmtId="0" fontId="1" fillId="0" borderId="0" xfId="0" applyFont="1"/>
    <xf numFmtId="49" fontId="0" fillId="0" borderId="1" xfId="0" applyNumberFormat="1" applyBorder="1"/>
    <xf numFmtId="49" fontId="1" fillId="0" borderId="1" xfId="0" applyNumberFormat="1" applyFont="1" applyBorder="1"/>
    <xf numFmtId="0" fontId="2" fillId="0" borderId="1" xfId="0" applyFont="1" applyBorder="1" applyAlignment="1">
      <alignment wrapText="1" shrinkToFit="1"/>
    </xf>
    <xf numFmtId="0" fontId="3" fillId="0" borderId="1" xfId="0" applyFont="1" applyBorder="1" applyAlignment="1">
      <alignment wrapText="1" shrinkToFit="1"/>
    </xf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0" borderId="0" xfId="0" applyFont="1" applyBorder="1" applyAlignment="1">
      <alignment wrapText="1" shrinkToFit="1"/>
    </xf>
    <xf numFmtId="49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Fill="1" applyBorder="1" applyAlignment="1">
      <alignment wrapText="1" shrinkToFit="1"/>
    </xf>
    <xf numFmtId="0" fontId="4" fillId="0" borderId="2" xfId="0" applyFont="1" applyBorder="1" applyAlignment="1"/>
    <xf numFmtId="0" fontId="4" fillId="0" borderId="0" xfId="0" applyFont="1" applyBorder="1" applyAlignment="1">
      <alignment wrapText="1" shrinkToFit="1"/>
    </xf>
    <xf numFmtId="49" fontId="4" fillId="0" borderId="2" xfId="0" applyNumberFormat="1" applyFon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/>
    <xf numFmtId="164" fontId="0" fillId="0" borderId="1" xfId="0" quotePrefix="1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topLeftCell="A10" workbookViewId="0">
      <selection activeCell="E22" sqref="E22"/>
    </sheetView>
  </sheetViews>
  <sheetFormatPr defaultRowHeight="15"/>
  <cols>
    <col min="1" max="1" width="28.140625" customWidth="1"/>
    <col min="2" max="2" width="22.140625" customWidth="1"/>
    <col min="3" max="8" width="12.7109375" customWidth="1"/>
  </cols>
  <sheetData>
    <row r="1" spans="1:8">
      <c r="B1" s="3" t="s">
        <v>23</v>
      </c>
      <c r="C1" s="3"/>
      <c r="D1" s="3"/>
      <c r="E1" s="3"/>
      <c r="F1" s="3"/>
      <c r="H1" s="21" t="s">
        <v>40</v>
      </c>
    </row>
    <row r="2" spans="1:8">
      <c r="B2" s="3"/>
      <c r="C2" s="3" t="s">
        <v>53</v>
      </c>
      <c r="D2" s="3"/>
      <c r="E2" s="3"/>
      <c r="F2" s="3"/>
    </row>
    <row r="3" spans="1:8" ht="88.5" customHeight="1">
      <c r="A3" s="1" t="s">
        <v>0</v>
      </c>
      <c r="B3" s="1" t="s">
        <v>37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spans="1:8">
      <c r="A4" s="2" t="s">
        <v>7</v>
      </c>
      <c r="B4" s="2"/>
      <c r="C4" s="8">
        <f>C5+C14+C21</f>
        <v>4068</v>
      </c>
      <c r="D4" s="8">
        <f>D5+D14+D21</f>
        <v>6167.5</v>
      </c>
      <c r="E4" s="8">
        <f>E5+E14+E21</f>
        <v>1052.8000000000002</v>
      </c>
      <c r="F4" s="8">
        <f>F5+F14+F21</f>
        <v>100</v>
      </c>
      <c r="G4" s="8">
        <f>E4*100/C4</f>
        <v>25.880039331366767</v>
      </c>
      <c r="H4" s="8">
        <f>E4*100/D4</f>
        <v>17.070125658694774</v>
      </c>
    </row>
    <row r="5" spans="1:8">
      <c r="A5" s="2" t="s">
        <v>8</v>
      </c>
      <c r="B5" s="2"/>
      <c r="C5" s="8">
        <f>C6+C7+C10+C11+C12+C13+C8+C9</f>
        <v>3449.5</v>
      </c>
      <c r="D5" s="8">
        <f>D6+D7+D10+D11+D12+D13+D8+D9</f>
        <v>3449.5</v>
      </c>
      <c r="E5" s="8">
        <f>E6+E7+E10+E11+E12+E13+E8+E9</f>
        <v>581.20000000000005</v>
      </c>
      <c r="F5" s="9">
        <f>E5*100/E4</f>
        <v>55.205167173252278</v>
      </c>
      <c r="G5" s="8">
        <f t="shared" ref="G5:G28" si="0">E5*100/C5</f>
        <v>16.848818669372374</v>
      </c>
      <c r="H5" s="8">
        <f t="shared" ref="H5:H28" si="1">E5*100/D5</f>
        <v>16.848818669372374</v>
      </c>
    </row>
    <row r="6" spans="1:8" ht="26.25">
      <c r="A6" s="6" t="s">
        <v>9</v>
      </c>
      <c r="B6" s="4" t="s">
        <v>41</v>
      </c>
      <c r="C6" s="9">
        <v>2036.5</v>
      </c>
      <c r="D6" s="9">
        <v>2036.5</v>
      </c>
      <c r="E6" s="9">
        <v>219.7</v>
      </c>
      <c r="F6" s="9">
        <f>E6*100/E5</f>
        <v>37.801101169993117</v>
      </c>
      <c r="G6" s="8">
        <f t="shared" si="0"/>
        <v>10.788116867174073</v>
      </c>
      <c r="H6" s="8">
        <f t="shared" si="1"/>
        <v>10.788116867174073</v>
      </c>
    </row>
    <row r="7" spans="1:8" ht="26.25">
      <c r="A7" s="6" t="s">
        <v>35</v>
      </c>
      <c r="B7" s="4" t="s">
        <v>42</v>
      </c>
      <c r="C7" s="22"/>
      <c r="D7" s="22"/>
      <c r="E7" s="9">
        <v>0.1</v>
      </c>
      <c r="F7" s="9">
        <f>E7*100/E5</f>
        <v>1.7205781142463867E-2</v>
      </c>
      <c r="G7" s="8"/>
      <c r="H7" s="8"/>
    </row>
    <row r="8" spans="1:8" ht="26.25">
      <c r="A8" s="6" t="s">
        <v>45</v>
      </c>
      <c r="B8" s="4" t="s">
        <v>43</v>
      </c>
      <c r="C8" s="22">
        <v>5</v>
      </c>
      <c r="D8" s="22">
        <v>5</v>
      </c>
      <c r="E8" s="9"/>
      <c r="F8" s="9">
        <f>E8*100/E5</f>
        <v>0</v>
      </c>
      <c r="G8" s="8"/>
      <c r="H8" s="8"/>
    </row>
    <row r="9" spans="1:8" ht="26.25" hidden="1">
      <c r="A9" s="6" t="s">
        <v>46</v>
      </c>
      <c r="B9" s="4" t="s">
        <v>44</v>
      </c>
      <c r="C9" s="22"/>
      <c r="D9" s="22"/>
      <c r="E9" s="9"/>
      <c r="F9" s="9">
        <f>E9*100/E5</f>
        <v>0</v>
      </c>
      <c r="G9" s="8"/>
      <c r="H9" s="8"/>
    </row>
    <row r="10" spans="1:8" ht="26.25">
      <c r="A10" s="6" t="s">
        <v>10</v>
      </c>
      <c r="B10" s="4" t="s">
        <v>24</v>
      </c>
      <c r="C10" s="22">
        <v>303</v>
      </c>
      <c r="D10" s="9">
        <v>303</v>
      </c>
      <c r="E10" s="9">
        <v>53.2</v>
      </c>
      <c r="F10" s="9">
        <f>E10*100/E5</f>
        <v>9.1534755677907764</v>
      </c>
      <c r="G10" s="8">
        <f t="shared" si="0"/>
        <v>17.557755775577558</v>
      </c>
      <c r="H10" s="8">
        <f t="shared" si="1"/>
        <v>17.557755775577558</v>
      </c>
    </row>
    <row r="11" spans="1:8">
      <c r="A11" s="6" t="s">
        <v>56</v>
      </c>
      <c r="B11" s="4" t="s">
        <v>54</v>
      </c>
      <c r="C11" s="9">
        <v>902</v>
      </c>
      <c r="D11" s="9">
        <v>902</v>
      </c>
      <c r="E11" s="9">
        <v>50.7</v>
      </c>
      <c r="F11" s="9">
        <f>E11*100/E5</f>
        <v>8.7233310392291799</v>
      </c>
      <c r="G11" s="8">
        <f t="shared" si="0"/>
        <v>5.6208425720620845</v>
      </c>
      <c r="H11" s="8">
        <f t="shared" si="1"/>
        <v>5.6208425720620845</v>
      </c>
    </row>
    <row r="12" spans="1:8" ht="39">
      <c r="A12" s="6" t="s">
        <v>57</v>
      </c>
      <c r="B12" s="4" t="s">
        <v>55</v>
      </c>
      <c r="C12" s="22">
        <v>203</v>
      </c>
      <c r="D12" s="22">
        <v>203</v>
      </c>
      <c r="E12" s="9">
        <v>257.5</v>
      </c>
      <c r="F12" s="9">
        <f>E12*100/E5</f>
        <v>44.304886441844459</v>
      </c>
      <c r="G12" s="8">
        <f t="shared" ref="G12" si="2">E12*100/C12</f>
        <v>126.84729064039409</v>
      </c>
      <c r="H12" s="8">
        <f t="shared" ref="H12" si="3">E12*100/D12</f>
        <v>126.84729064039409</v>
      </c>
    </row>
    <row r="13" spans="1:8" ht="26.25" hidden="1">
      <c r="A13" s="6" t="s">
        <v>11</v>
      </c>
      <c r="B13" s="4" t="s">
        <v>25</v>
      </c>
      <c r="C13" s="22"/>
      <c r="D13" s="22"/>
      <c r="E13" s="9"/>
      <c r="F13" s="9">
        <f>E13*100/E5</f>
        <v>0</v>
      </c>
      <c r="G13" s="8"/>
      <c r="H13" s="8"/>
    </row>
    <row r="14" spans="1:8">
      <c r="A14" s="7" t="s">
        <v>12</v>
      </c>
      <c r="B14" s="5"/>
      <c r="C14" s="8">
        <f>C15+C16+C17+C18+C20+C19</f>
        <v>10</v>
      </c>
      <c r="D14" s="8">
        <f>D15+D16+D17+D18+D20+D19</f>
        <v>10</v>
      </c>
      <c r="E14" s="8">
        <f>E15+E16+E17+E18+E20+E19</f>
        <v>0</v>
      </c>
      <c r="F14" s="9">
        <f>E14*100/E4</f>
        <v>0</v>
      </c>
      <c r="G14" s="8">
        <f t="shared" si="0"/>
        <v>0</v>
      </c>
      <c r="H14" s="8">
        <f t="shared" si="1"/>
        <v>0</v>
      </c>
    </row>
    <row r="15" spans="1:8" ht="26.25" hidden="1">
      <c r="A15" s="6" t="s">
        <v>13</v>
      </c>
      <c r="B15" s="4" t="s">
        <v>27</v>
      </c>
      <c r="C15" s="9"/>
      <c r="D15" s="9"/>
      <c r="E15" s="9"/>
      <c r="F15" s="9" t="e">
        <f>E15*100/E14</f>
        <v>#DIV/0!</v>
      </c>
      <c r="G15" s="8" t="e">
        <f t="shared" si="0"/>
        <v>#DIV/0!</v>
      </c>
      <c r="H15" s="8" t="e">
        <f t="shared" si="1"/>
        <v>#DIV/0!</v>
      </c>
    </row>
    <row r="16" spans="1:8" ht="26.25" hidden="1">
      <c r="A16" s="6" t="s">
        <v>14</v>
      </c>
      <c r="B16" s="4" t="s">
        <v>26</v>
      </c>
      <c r="C16" s="22"/>
      <c r="D16" s="22"/>
      <c r="E16" s="9"/>
      <c r="F16" s="9" t="e">
        <f>E16*100/E14</f>
        <v>#DIV/0!</v>
      </c>
      <c r="G16" s="8"/>
      <c r="H16" s="8"/>
    </row>
    <row r="17" spans="1:8" hidden="1">
      <c r="A17" s="6" t="s">
        <v>15</v>
      </c>
      <c r="B17" s="4" t="s">
        <v>28</v>
      </c>
      <c r="C17" s="9">
        <v>10</v>
      </c>
      <c r="D17" s="9">
        <v>10</v>
      </c>
      <c r="E17" s="9"/>
      <c r="F17" s="9" t="e">
        <f>E17*100/E14</f>
        <v>#DIV/0!</v>
      </c>
      <c r="G17" s="8">
        <f t="shared" si="0"/>
        <v>0</v>
      </c>
      <c r="H17" s="8">
        <f t="shared" si="1"/>
        <v>0</v>
      </c>
    </row>
    <row r="18" spans="1:8" ht="26.25" hidden="1">
      <c r="A18" s="6" t="s">
        <v>47</v>
      </c>
      <c r="B18" s="4" t="s">
        <v>48</v>
      </c>
      <c r="C18" s="22"/>
      <c r="D18" s="22"/>
      <c r="E18" s="9"/>
      <c r="F18" s="9" t="e">
        <f>E18*100/E14</f>
        <v>#DIV/0!</v>
      </c>
      <c r="G18" s="8"/>
      <c r="H18" s="8"/>
    </row>
    <row r="19" spans="1:8" ht="39" hidden="1">
      <c r="A19" s="6" t="s">
        <v>49</v>
      </c>
      <c r="B19" s="4" t="s">
        <v>50</v>
      </c>
      <c r="C19" s="22"/>
      <c r="D19" s="22"/>
      <c r="E19" s="9"/>
      <c r="F19" s="9" t="e">
        <f>E19*100/E14</f>
        <v>#DIV/0!</v>
      </c>
      <c r="G19" s="8"/>
      <c r="H19" s="8"/>
    </row>
    <row r="20" spans="1:8" ht="26.25" hidden="1">
      <c r="A20" s="6" t="s">
        <v>38</v>
      </c>
      <c r="B20" s="4" t="s">
        <v>39</v>
      </c>
      <c r="C20" s="22"/>
      <c r="D20" s="9"/>
      <c r="E20" s="22"/>
      <c r="F20" s="9" t="e">
        <f>E20*100/E14</f>
        <v>#DIV/0!</v>
      </c>
      <c r="G20" s="8"/>
      <c r="H20" s="8"/>
    </row>
    <row r="21" spans="1:8">
      <c r="A21" s="7" t="s">
        <v>16</v>
      </c>
      <c r="B21" s="5"/>
      <c r="C21" s="8">
        <f>C22+C23+C24+C25+C26+C27+C28</f>
        <v>608.5</v>
      </c>
      <c r="D21" s="8">
        <f>D22+D23+D24+D25+D26+D27+D28</f>
        <v>2708</v>
      </c>
      <c r="E21" s="8">
        <f>E22+E23+E24+E25+E26+E27+E28</f>
        <v>471.6</v>
      </c>
      <c r="F21" s="9">
        <f>E21*100/E4</f>
        <v>44.794832826747715</v>
      </c>
      <c r="G21" s="8">
        <f t="shared" si="0"/>
        <v>77.502054231717338</v>
      </c>
      <c r="H21" s="8">
        <f t="shared" si="1"/>
        <v>17.415066469719349</v>
      </c>
    </row>
    <row r="22" spans="1:8" ht="26.25">
      <c r="A22" s="6" t="s">
        <v>17</v>
      </c>
      <c r="B22" s="4" t="s">
        <v>29</v>
      </c>
      <c r="C22" s="9"/>
      <c r="D22" s="9">
        <v>307</v>
      </c>
      <c r="E22" s="9">
        <v>25.6</v>
      </c>
      <c r="F22" s="9">
        <f>E22*100/E21</f>
        <v>5.4283290924512295</v>
      </c>
      <c r="G22" s="8"/>
      <c r="H22" s="8">
        <f t="shared" si="1"/>
        <v>8.3387622149837135</v>
      </c>
    </row>
    <row r="23" spans="1:8" ht="39">
      <c r="A23" s="6" t="s">
        <v>18</v>
      </c>
      <c r="B23" s="4" t="s">
        <v>30</v>
      </c>
      <c r="C23" s="22"/>
      <c r="D23" s="9">
        <v>514.4</v>
      </c>
      <c r="E23" s="22">
        <v>40</v>
      </c>
      <c r="F23" s="9">
        <f>E23*100/E21</f>
        <v>8.481764206955047</v>
      </c>
      <c r="G23" s="8"/>
      <c r="H23" s="8">
        <f t="shared" si="1"/>
        <v>7.7760497667185078</v>
      </c>
    </row>
    <row r="24" spans="1:8" ht="64.5" hidden="1">
      <c r="A24" s="6" t="s">
        <v>52</v>
      </c>
      <c r="B24" s="4" t="s">
        <v>51</v>
      </c>
      <c r="C24" s="22"/>
      <c r="D24" s="9"/>
      <c r="E24" s="22"/>
      <c r="F24" s="9">
        <f>E24*100/E21</f>
        <v>0</v>
      </c>
      <c r="G24" s="8" t="e">
        <f t="shared" ref="G24" si="4">E24*100/C24</f>
        <v>#DIV/0!</v>
      </c>
      <c r="H24" s="8" t="e">
        <f t="shared" ref="H24" si="5">E24*100/D24</f>
        <v>#DIV/0!</v>
      </c>
    </row>
    <row r="25" spans="1:8" ht="26.25">
      <c r="A25" s="6" t="s">
        <v>19</v>
      </c>
      <c r="B25" s="4" t="s">
        <v>31</v>
      </c>
      <c r="C25" s="22"/>
      <c r="D25" s="9">
        <v>515</v>
      </c>
      <c r="E25" s="22">
        <v>199.3</v>
      </c>
      <c r="F25" s="9">
        <f>E25*100/E21</f>
        <v>42.260390161153516</v>
      </c>
      <c r="G25" s="8"/>
      <c r="H25" s="8">
        <f t="shared" si="1"/>
        <v>38.699029126213595</v>
      </c>
    </row>
    <row r="26" spans="1:8" hidden="1">
      <c r="A26" s="6" t="s">
        <v>20</v>
      </c>
      <c r="B26" s="4" t="s">
        <v>32</v>
      </c>
      <c r="C26" s="9"/>
      <c r="D26" s="9"/>
      <c r="E26" s="9"/>
      <c r="F26" s="9">
        <f>E26*100/E21</f>
        <v>0</v>
      </c>
      <c r="G26" s="8" t="e">
        <f t="shared" si="0"/>
        <v>#DIV/0!</v>
      </c>
      <c r="H26" s="8" t="e">
        <f t="shared" si="1"/>
        <v>#DIV/0!</v>
      </c>
    </row>
    <row r="27" spans="1:8">
      <c r="A27" s="6" t="s">
        <v>21</v>
      </c>
      <c r="B27" s="4" t="s">
        <v>33</v>
      </c>
      <c r="C27" s="9">
        <v>192.5</v>
      </c>
      <c r="D27" s="9">
        <v>192.5</v>
      </c>
      <c r="E27" s="9">
        <v>48.1</v>
      </c>
      <c r="F27" s="9">
        <f>E27*100/E21</f>
        <v>10.199321458863443</v>
      </c>
      <c r="G27" s="8">
        <f t="shared" si="0"/>
        <v>24.987012987012989</v>
      </c>
      <c r="H27" s="8">
        <f t="shared" si="1"/>
        <v>24.987012987012989</v>
      </c>
    </row>
    <row r="28" spans="1:8">
      <c r="A28" s="6" t="s">
        <v>22</v>
      </c>
      <c r="B28" s="4" t="s">
        <v>34</v>
      </c>
      <c r="C28" s="9">
        <v>416</v>
      </c>
      <c r="D28" s="9">
        <v>1179.0999999999999</v>
      </c>
      <c r="E28" s="9">
        <v>158.6</v>
      </c>
      <c r="F28" s="9">
        <f>E28*100/E21</f>
        <v>33.630195080576762</v>
      </c>
      <c r="G28" s="8">
        <f t="shared" si="0"/>
        <v>38.125</v>
      </c>
      <c r="H28" s="8">
        <f t="shared" si="1"/>
        <v>13.450937155457554</v>
      </c>
    </row>
    <row r="29" spans="1:8">
      <c r="A29" s="10"/>
      <c r="B29" s="11"/>
      <c r="C29" s="12"/>
      <c r="D29" s="12"/>
      <c r="E29" s="12"/>
      <c r="F29" s="13"/>
      <c r="G29" s="13"/>
      <c r="H29" s="13"/>
    </row>
    <row r="30" spans="1:8" ht="15.75">
      <c r="A30" s="17" t="s">
        <v>58</v>
      </c>
      <c r="B30" s="18"/>
      <c r="C30" s="19"/>
      <c r="D30" s="14" t="s">
        <v>59</v>
      </c>
      <c r="E30" s="19"/>
      <c r="F30" s="20"/>
      <c r="G30" s="13"/>
      <c r="H30" s="13"/>
    </row>
    <row r="31" spans="1:8" ht="15.75">
      <c r="A31" s="14"/>
      <c r="B31" s="14"/>
      <c r="C31" s="14"/>
      <c r="D31" s="14"/>
      <c r="E31" s="14"/>
      <c r="F31" s="14"/>
    </row>
    <row r="32" spans="1:8" ht="15.75">
      <c r="A32" s="15" t="s">
        <v>60</v>
      </c>
      <c r="B32" s="16"/>
      <c r="C32" s="14"/>
      <c r="D32" s="14" t="s">
        <v>36</v>
      </c>
      <c r="E32" s="14"/>
      <c r="F32" s="14"/>
    </row>
    <row r="33" spans="1:6" ht="15.75">
      <c r="A33" s="14"/>
      <c r="B33" s="14"/>
      <c r="C33" s="14"/>
      <c r="D33" s="14"/>
      <c r="E33" s="14"/>
      <c r="F33" s="14"/>
    </row>
    <row r="34" spans="1:6" ht="15.75">
      <c r="A34" s="14"/>
      <c r="B34" s="14"/>
      <c r="C34" s="14"/>
      <c r="D34" s="14"/>
      <c r="E34" s="14"/>
      <c r="F34" s="14"/>
    </row>
  </sheetData>
  <pageMargins left="0.70866141732283472" right="0.70866141732283472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2015-05-14T04:45:15Z</dcterms:modified>
</cp:coreProperties>
</file>