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ФКГС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<sst xmlns="http://schemas.openxmlformats.org/spreadsheetml/2006/main" count="98" uniqueCount="73">
  <si>
    <t xml:space="preserve">                                                                                                                      ПРОЕКТ</t>
  </si>
  <si>
    <t xml:space="preserve"> Ресурсное обеспечение реализации муниципальной программы "Формирование комфортной городской среды" за счет средств бюджета Аргаяшского муниципального района                                                                                                                                                                           </t>
  </si>
  <si>
    <t xml:space="preserve">ПРИЛОЖЕНИЕ № 3</t>
  </si>
  <si>
    <t xml:space="preserve">Наименование объекта</t>
  </si>
  <si>
    <t xml:space="preserve">Распоряжение</t>
  </si>
  <si>
    <t xml:space="preserve">ИТОГО                  по 2023</t>
  </si>
  <si>
    <t xml:space="preserve">2023 год</t>
  </si>
  <si>
    <t xml:space="preserve">ИТОГО             по 2024</t>
  </si>
  <si>
    <t xml:space="preserve">2024 год</t>
  </si>
  <si>
    <t xml:space="preserve">ИТОГО             по 2025</t>
  </si>
  <si>
    <t xml:space="preserve">2025 год</t>
  </si>
  <si>
    <t xml:space="preserve">ИТОГО   2023-2025</t>
  </si>
  <si>
    <t xml:space="preserve">2023-2025 года</t>
  </si>
  <si>
    <t xml:space="preserve">№, дата</t>
  </si>
  <si>
    <t xml:space="preserve">Федеральный бюджет</t>
  </si>
  <si>
    <t xml:space="preserve">Областной бюджет</t>
  </si>
  <si>
    <t xml:space="preserve">Местный бюджет</t>
  </si>
  <si>
    <t xml:space="preserve">Внебюджетные</t>
  </si>
  <si>
    <t xml:space="preserve">РАСХОД</t>
  </si>
  <si>
    <t xml:space="preserve">остатки</t>
  </si>
  <si>
    <t xml:space="preserve">Итого по программе</t>
  </si>
  <si>
    <t xml:space="preserve">Национальный проект </t>
  </si>
  <si>
    <t xml:space="preserve">Аргаяшское сп Капитальный ремонт объекта «Благоустройство территории парка им. Горького в с. Аргаяш, пересечение  ул.Ленина и ул.8 Марта Аргаяшского района Челябинской области».</t>
  </si>
  <si>
    <t xml:space="preserve">Ишалинское сп «Благоустройство общественной территории улиц Школьная и Советская п. Ишалино</t>
  </si>
  <si>
    <t xml:space="preserve">Благоустройство сквера, расположенного по адресу: Челябинская область, Аргаяшский район, д.Аязгулова, ул.Школьная,2</t>
  </si>
  <si>
    <t xml:space="preserve">Благоустройство общественной территории ул.Титова в с.Байрамгулово</t>
  </si>
  <si>
    <t xml:space="preserve">Субсидии местным бюджетам для софинансирования расходных обязательств, возникающих при выполнении полномочий органов местного самоуправления</t>
  </si>
  <si>
    <t xml:space="preserve">Мероприятия по формированию комфортной городской среды</t>
  </si>
  <si>
    <t xml:space="preserve">Дербишевское сп Ремонт стеллы</t>
  </si>
  <si>
    <t xml:space="preserve">1061-р от 01.06.2023</t>
  </si>
  <si>
    <t xml:space="preserve">Аязгуловское сп Ремонт детской площадки ул.Мосеева в д.Курманова</t>
  </si>
  <si>
    <t xml:space="preserve">309-р от 09.02.2023</t>
  </si>
  <si>
    <t xml:space="preserve">Аязгуловское са Экспертная оценка сметной стоимости объекта благоустройства в д.Аязгулова</t>
  </si>
  <si>
    <t xml:space="preserve">738-р от 18.04.2023</t>
  </si>
  <si>
    <t xml:space="preserve">Акбашевское сп Ремонт ограждения кладбища в д.Кузяшева</t>
  </si>
  <si>
    <t xml:space="preserve">Акбашевское сп Установка детско-спортивной площадки в д.Левашева</t>
  </si>
  <si>
    <t xml:space="preserve">769-р от 24.04.2023</t>
  </si>
  <si>
    <t xml:space="preserve">Акбашевское сп Установка стеллы в рамках реализ муниц.программы</t>
  </si>
  <si>
    <t xml:space="preserve">906-р от 11.05.2023</t>
  </si>
  <si>
    <t xml:space="preserve">Акбашевское сп На приобретение детских игровых площадок в д.Левашева, д.Акбашева, д.Большая Усманова, и установку остановочного комплекса в п.Кировский</t>
  </si>
  <si>
    <t xml:space="preserve">2454-р от 04.12.2023</t>
  </si>
  <si>
    <t xml:space="preserve">Аргаяшское сп Установка детской площадки в с.Аргаяш</t>
  </si>
  <si>
    <t xml:space="preserve">Аргаяшское сп На проведение работ по благоустройству улиц в с.Аргаяш</t>
  </si>
  <si>
    <t xml:space="preserve">971-р от 22.05.2023</t>
  </si>
  <si>
    <t xml:space="preserve">Аргаяшское сп Установка камер видеонаблюдения</t>
  </si>
  <si>
    <t xml:space="preserve">1866-р от 20.09.2023</t>
  </si>
  <si>
    <t xml:space="preserve">Байрамгуловское сп На изготовление и установку остановочного комплекса в п.Маякский</t>
  </si>
  <si>
    <t xml:space="preserve">1092-р от 05.06.2023</t>
  </si>
  <si>
    <t xml:space="preserve">Байрамгуловское сп Благоустройство ул.Победы с.Байрамгулово</t>
  </si>
  <si>
    <t xml:space="preserve">Ишалинское сп На проведение работ по спилу и вывозу деревьев по ул.Советская, Школьная п.Ишалино</t>
  </si>
  <si>
    <t xml:space="preserve">Кузнецкое сп Ограждение кладбища в д.Сыргайды</t>
  </si>
  <si>
    <t xml:space="preserve">309-р от 09.02.2023; 1807-р от 07.09.2023</t>
  </si>
  <si>
    <t xml:space="preserve">Кузнецкое сп На покраску милитаризованной техники в парке "Победы" с.Кузнецкое</t>
  </si>
  <si>
    <t xml:space="preserve">Яраткуловское сп Разработка ПСД по благоустройству парка в д.Яраткулова</t>
  </si>
  <si>
    <t xml:space="preserve">Яраткуловское сп На реализацию инициат.проекта"Мост дружбы. Благоустройство пешеходной дороги от улицы Колхозной до улиц Береговой и Строителей через реку Сары-Елга.Строительство моста через реку" д.Яраткулова</t>
  </si>
  <si>
    <t xml:space="preserve">1803-р от 07.09.2023</t>
  </si>
  <si>
    <t xml:space="preserve">Норкинское сп На подготовку площадок для проведения праздника Сабантуя</t>
  </si>
  <si>
    <t xml:space="preserve">1258-р от 21.06.2023</t>
  </si>
  <si>
    <t xml:space="preserve">Камышевское сп Устройство остановочного комплекса в д.Камышевка</t>
  </si>
  <si>
    <t xml:space="preserve">2208-р от 30.10.2023</t>
  </si>
  <si>
    <t xml:space="preserve">Кулуевское сп На разработку ПСД "Благоустройство территории парка отдыха и культуры с.Кулуево</t>
  </si>
  <si>
    <t xml:space="preserve">1965-р от 02.10.2023</t>
  </si>
  <si>
    <t xml:space="preserve">Реализация инициативных проектов</t>
  </si>
  <si>
    <t xml:space="preserve">Аргаяшское сп "Комфортная среда.Благоустройство(ремонт) дворовой территории домов № 30,32,34,36 по ул.8Марта, переулка Труда для удовлетворения потребностей жителей с.Аргаяш, обучающихся, родителей и сотрудников детского сада № 20 в обеспечении безопасносного, комфортного, привлекательного пронстранства"</t>
  </si>
  <si>
    <t xml:space="preserve">303-р от 09.02.2023</t>
  </si>
  <si>
    <t xml:space="preserve">302-р от 08.02.2023</t>
  </si>
  <si>
    <t xml:space="preserve">Аязгуловское сп На реализ.иниц.проекта "Установка детско-спортивной площадки на территории д.Аязгулова, ул.Школьная 11</t>
  </si>
  <si>
    <t xml:space="preserve">Норкинское сп На реализ.иниу.проекта "Ограждение территории памятника участников ВОВ д.Бажикаева, примерно 20 метров по направлению на северо-запад от дома 36 ул.Победы</t>
  </si>
  <si>
    <t xml:space="preserve">Худайбердинское сп На реализ иниц проекта "Приобретение модульной деревянной горки п.Худайбердинский, ул.Садовая 3</t>
  </si>
  <si>
    <t xml:space="preserve">Дербишевское сп На реализ иниц проекта "Строительство остановочных комплексов в д.Абдырова, ул.Солнечная 13, д.Ишалина ул.Советская 10, ул.Школьная 40, д.Дербишева ул.Набережная 115, д.Маржимбаева ул.Центральная (центр), д.Тугузбаева ул.Центральная 28, д.Илембетова ул. Миндияра Усманова д.7, д.40</t>
  </si>
  <si>
    <t xml:space="preserve">Стройконтроль</t>
  </si>
  <si>
    <t xml:space="preserve">Стройконтроль Ишалинское сп «Благоустройство общественной территории улиц Школьная и Советская п. Ишалино</t>
  </si>
  <si>
    <t xml:space="preserve">Стройконтроль Аргаяшское сп Капитальный ремонт объекта «Благоустройство территории парка им. Горького в с. Аргаяш, пересечение  ул.Ленина и ул.8 Марта Аргаяшского района Челябинской области».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</si>
</sst>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\ _₽_-;\-* #,##0.00\ _₽_-;_-* \-??\ _₽_-;_-@_-"/>
    <numFmt numFmtId="166" formatCode="#,##0.00"/>
  </numFmts>
  <fonts count="12">
    <font>
      <sz val="22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2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4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3" xfId="22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6" fontId="7" fillId="3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3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4" xfId="22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6" fontId="7" fillId="3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1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4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22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  <cellStyle name="Обычный 5" xfId="23"/>
    <cellStyle name="Обычный 6" xfId="24"/>
    <cellStyle name="Обычный 7" xfId="25"/>
    <cellStyle name="Финансовый 2" xfId="26"/>
    <cellStyle name="Финансовый 3" xfId="27"/>
    <cellStyle name="Финансовый 4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38" activeCellId="0" sqref="A38"/>
    </sheetView>
  </sheetViews>
  <sheetFormatPr defaultColWidth="8.3359375" defaultRowHeight="28.5" zeroHeight="false" outlineLevelRow="0" outlineLevelCol="0"/>
  <cols>
    <col collapsed="false" customWidth="true" hidden="false" outlineLevel="0" max="1" min="1" style="1" width="16.33"/>
    <col collapsed="false" customWidth="true" hidden="false" outlineLevel="0" max="2" min="2" style="1" width="8.2"/>
    <col collapsed="false" customWidth="true" hidden="false" outlineLevel="0" max="3" min="3" style="1" width="6.47"/>
    <col collapsed="false" customWidth="true" hidden="false" outlineLevel="0" max="6" min="4" style="1" width="6.26"/>
    <col collapsed="false" customWidth="true" hidden="false" outlineLevel="0" max="7" min="7" style="1" width="2.93"/>
    <col collapsed="false" customWidth="true" hidden="false" outlineLevel="0" max="9" min="8" style="2" width="6.47"/>
  </cols>
  <sheetData>
    <row r="1" customFormat="false" ht="19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19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Format="false" ht="19.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customFormat="false" ht="28.5" hidden="false" customHeight="true" outlineLevel="0" collapsed="false">
      <c r="A4" s="6" t="s">
        <v>3</v>
      </c>
      <c r="B4" s="7" t="s">
        <v>4</v>
      </c>
      <c r="C4" s="8" t="s">
        <v>5</v>
      </c>
      <c r="D4" s="9" t="s">
        <v>6</v>
      </c>
      <c r="E4" s="9"/>
      <c r="F4" s="9"/>
      <c r="G4" s="9"/>
      <c r="H4" s="9"/>
      <c r="I4" s="10"/>
      <c r="J4" s="8" t="s">
        <v>7</v>
      </c>
      <c r="K4" s="9" t="s">
        <v>8</v>
      </c>
      <c r="L4" s="9"/>
      <c r="M4" s="9"/>
      <c r="N4" s="8" t="s">
        <v>9</v>
      </c>
      <c r="O4" s="9" t="s">
        <v>10</v>
      </c>
      <c r="P4" s="9"/>
      <c r="Q4" s="9"/>
      <c r="R4" s="8" t="s">
        <v>11</v>
      </c>
      <c r="S4" s="9" t="s">
        <v>12</v>
      </c>
      <c r="T4" s="9"/>
      <c r="U4" s="9"/>
    </row>
    <row r="5" customFormat="false" ht="38.25" hidden="false" customHeight="false" outlineLevel="0" collapsed="false">
      <c r="A5" s="6"/>
      <c r="B5" s="7" t="s">
        <v>13</v>
      </c>
      <c r="C5" s="8"/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11" t="s">
        <v>19</v>
      </c>
      <c r="J5" s="8"/>
      <c r="K5" s="8" t="s">
        <v>14</v>
      </c>
      <c r="L5" s="8" t="s">
        <v>15</v>
      </c>
      <c r="M5" s="8" t="s">
        <v>16</v>
      </c>
      <c r="N5" s="8"/>
      <c r="O5" s="8" t="s">
        <v>14</v>
      </c>
      <c r="P5" s="8" t="s">
        <v>15</v>
      </c>
      <c r="Q5" s="8" t="s">
        <v>16</v>
      </c>
      <c r="R5" s="8"/>
      <c r="S5" s="8" t="s">
        <v>14</v>
      </c>
      <c r="T5" s="8" t="s">
        <v>15</v>
      </c>
      <c r="U5" s="8" t="s">
        <v>16</v>
      </c>
    </row>
    <row r="6" customFormat="false" ht="28.5" hidden="false" customHeight="false" outlineLevel="0" collapsed="false">
      <c r="A6" s="12" t="s">
        <v>20</v>
      </c>
      <c r="B6" s="13"/>
      <c r="C6" s="13" t="n">
        <f aca="false">C7+C13+C44</f>
        <v>31336023.66</v>
      </c>
      <c r="D6" s="13" t="n">
        <f aca="false">D7+D13+D44</f>
        <v>13770372.5</v>
      </c>
      <c r="E6" s="13" t="n">
        <f aca="false">E7+E13+E44</f>
        <v>8280825.63</v>
      </c>
      <c r="F6" s="13" t="n">
        <f aca="false">F7+F13+F44</f>
        <v>9284825.53</v>
      </c>
      <c r="G6" s="13" t="n">
        <f aca="false">G7+G13+G44</f>
        <v>0</v>
      </c>
      <c r="H6" s="13" t="n">
        <f aca="false">H7+H13+H44</f>
        <v>30430787.47</v>
      </c>
      <c r="I6" s="13" t="n">
        <f aca="false">I7+I13+I44</f>
        <v>905236.19</v>
      </c>
      <c r="J6" s="13" t="n">
        <f aca="false">J7+J13+J44</f>
        <v>16851800</v>
      </c>
      <c r="K6" s="13" t="n">
        <v>16009210</v>
      </c>
      <c r="L6" s="13" t="n">
        <v>0</v>
      </c>
      <c r="M6" s="13" t="n">
        <v>842590</v>
      </c>
      <c r="N6" s="13" t="n">
        <v>844000</v>
      </c>
      <c r="O6" s="13" t="n">
        <v>801800</v>
      </c>
      <c r="P6" s="13" t="n">
        <v>0</v>
      </c>
      <c r="Q6" s="13" t="n">
        <v>42200</v>
      </c>
      <c r="R6" s="13" t="n">
        <v>50696200</v>
      </c>
      <c r="S6" s="13" t="n">
        <v>31293475</v>
      </c>
      <c r="T6" s="13" t="n">
        <v>17737944.3</v>
      </c>
      <c r="U6" s="13" t="n">
        <v>1664780.7</v>
      </c>
    </row>
    <row r="7" customFormat="false" ht="28.5" hidden="false" customHeight="false" outlineLevel="0" collapsed="false">
      <c r="A7" s="14" t="s">
        <v>21</v>
      </c>
      <c r="B7" s="15"/>
      <c r="C7" s="16" t="n">
        <f aca="false">C8+C9</f>
        <v>15243578.96</v>
      </c>
      <c r="D7" s="16" t="n">
        <f aca="false">D8+D9</f>
        <v>13770372.5</v>
      </c>
      <c r="E7" s="16" t="n">
        <f aca="false">E8+E9</f>
        <v>711027.51</v>
      </c>
      <c r="F7" s="16" t="n">
        <f aca="false">F8+F9</f>
        <v>762178.95</v>
      </c>
      <c r="G7" s="16" t="n">
        <f aca="false">G8+G9</f>
        <v>0</v>
      </c>
      <c r="H7" s="16" t="n">
        <f aca="false">H8+H9</f>
        <v>15242990.3</v>
      </c>
      <c r="I7" s="17" t="n">
        <f aca="false">I8+I9</f>
        <v>588.660000000149</v>
      </c>
      <c r="J7" s="15" t="n">
        <v>16851800</v>
      </c>
      <c r="K7" s="15" t="n">
        <v>16009210</v>
      </c>
      <c r="L7" s="15" t="n">
        <v>0</v>
      </c>
      <c r="M7" s="15" t="n">
        <v>842590</v>
      </c>
      <c r="N7" s="15" t="n">
        <v>844000</v>
      </c>
      <c r="O7" s="15" t="n">
        <v>801800</v>
      </c>
      <c r="P7" s="15" t="n">
        <v>0</v>
      </c>
      <c r="Q7" s="15" t="n">
        <v>42200</v>
      </c>
      <c r="R7" s="15" t="n">
        <v>32940500</v>
      </c>
      <c r="S7" s="15" t="n">
        <v>31293475</v>
      </c>
      <c r="T7" s="15" t="n">
        <v>0</v>
      </c>
      <c r="U7" s="15" t="n">
        <v>1647025</v>
      </c>
    </row>
    <row r="8" customFormat="false" ht="84.75" hidden="false" customHeight="true" outlineLevel="0" collapsed="false">
      <c r="A8" s="18" t="s">
        <v>22</v>
      </c>
      <c r="B8" s="19"/>
      <c r="C8" s="19" t="n">
        <f aca="false">D8+E8+F8</f>
        <v>4195105.62</v>
      </c>
      <c r="D8" s="19" t="n">
        <v>3789672.18</v>
      </c>
      <c r="E8" s="19" t="n">
        <v>195678.16</v>
      </c>
      <c r="F8" s="19" t="n">
        <v>209755.28</v>
      </c>
      <c r="G8" s="19"/>
      <c r="H8" s="19" t="n">
        <v>4195105.62</v>
      </c>
      <c r="I8" s="20" t="n">
        <f aca="false">C8-H8</f>
        <v>0</v>
      </c>
      <c r="J8" s="19"/>
      <c r="K8" s="19"/>
      <c r="L8" s="19"/>
      <c r="M8" s="19"/>
      <c r="N8" s="19"/>
      <c r="O8" s="19"/>
      <c r="P8" s="19"/>
      <c r="Q8" s="19"/>
      <c r="R8" s="21" t="n">
        <v>4195105.61</v>
      </c>
      <c r="S8" s="21" t="n">
        <v>3985350.33</v>
      </c>
      <c r="T8" s="21" t="n">
        <v>0</v>
      </c>
      <c r="U8" s="21" t="n">
        <v>209755.28</v>
      </c>
    </row>
    <row r="9" customFormat="false" ht="47.25" hidden="false" customHeight="true" outlineLevel="0" collapsed="false">
      <c r="A9" s="22" t="s">
        <v>23</v>
      </c>
      <c r="B9" s="23"/>
      <c r="C9" s="19" t="n">
        <f aca="false">D9+E9+F9</f>
        <v>11048473.34</v>
      </c>
      <c r="D9" s="23" t="n">
        <v>9980700.32</v>
      </c>
      <c r="E9" s="23" t="n">
        <v>515349.35</v>
      </c>
      <c r="F9" s="23" t="n">
        <v>552423.67</v>
      </c>
      <c r="G9" s="23"/>
      <c r="H9" s="23" t="n">
        <v>11047884.68</v>
      </c>
      <c r="I9" s="20" t="n">
        <f aca="false">C9-H9</f>
        <v>588.660000000149</v>
      </c>
      <c r="J9" s="19"/>
      <c r="K9" s="23"/>
      <c r="L9" s="23"/>
      <c r="M9" s="23"/>
      <c r="N9" s="19"/>
      <c r="O9" s="23"/>
      <c r="P9" s="23"/>
      <c r="Q9" s="23"/>
      <c r="R9" s="21" t="n">
        <v>11049594.39</v>
      </c>
      <c r="S9" s="21" t="n">
        <v>10497114.67</v>
      </c>
      <c r="T9" s="21" t="n">
        <v>0</v>
      </c>
      <c r="U9" s="21" t="n">
        <v>552479.72</v>
      </c>
    </row>
    <row r="10" customFormat="false" ht="24" hidden="false" customHeight="true" outlineLevel="0" collapsed="false">
      <c r="A10" s="22"/>
      <c r="B10" s="23"/>
      <c r="C10" s="19"/>
      <c r="D10" s="23"/>
      <c r="E10" s="23"/>
      <c r="F10" s="23"/>
      <c r="G10" s="23"/>
      <c r="H10" s="23"/>
      <c r="I10" s="20" t="n">
        <f aca="false">C10-H10</f>
        <v>0</v>
      </c>
      <c r="J10" s="19" t="n">
        <v>16851800</v>
      </c>
      <c r="K10" s="23" t="n">
        <v>15296800</v>
      </c>
      <c r="L10" s="23" t="n">
        <v>711000</v>
      </c>
      <c r="M10" s="23" t="n">
        <v>844000</v>
      </c>
      <c r="N10" s="19" t="n">
        <v>844000</v>
      </c>
      <c r="O10" s="23"/>
      <c r="P10" s="23"/>
      <c r="Q10" s="23" t="n">
        <v>844000</v>
      </c>
      <c r="R10" s="21" t="n">
        <v>17695800</v>
      </c>
      <c r="S10" s="21" t="n">
        <v>16811010</v>
      </c>
      <c r="T10" s="21" t="n">
        <v>0</v>
      </c>
      <c r="U10" s="21" t="n">
        <v>884790</v>
      </c>
    </row>
    <row r="11" customFormat="false" ht="60.75" hidden="false" customHeight="true" outlineLevel="0" collapsed="false">
      <c r="A11" s="24" t="s">
        <v>24</v>
      </c>
      <c r="B11" s="23"/>
      <c r="C11" s="19"/>
      <c r="D11" s="23"/>
      <c r="E11" s="23"/>
      <c r="F11" s="23"/>
      <c r="G11" s="23"/>
      <c r="H11" s="23"/>
      <c r="I11" s="20" t="n">
        <f aca="false">C11-H11</f>
        <v>0</v>
      </c>
      <c r="J11" s="19"/>
      <c r="K11" s="23"/>
      <c r="L11" s="23"/>
      <c r="M11" s="23"/>
      <c r="N11" s="19"/>
      <c r="O11" s="23"/>
      <c r="P11" s="23"/>
      <c r="Q11" s="23"/>
      <c r="R11" s="21"/>
      <c r="S11" s="21"/>
      <c r="T11" s="21"/>
      <c r="U11" s="21"/>
    </row>
    <row r="12" customFormat="false" ht="48.75" hidden="false" customHeight="true" outlineLevel="0" collapsed="false">
      <c r="A12" s="24" t="s">
        <v>25</v>
      </c>
      <c r="B12" s="23"/>
      <c r="C12" s="19"/>
      <c r="D12" s="23"/>
      <c r="E12" s="23"/>
      <c r="F12" s="23"/>
      <c r="G12" s="23"/>
      <c r="H12" s="23"/>
      <c r="I12" s="20" t="n">
        <f aca="false">C12-H12</f>
        <v>0</v>
      </c>
      <c r="J12" s="19"/>
      <c r="K12" s="23"/>
      <c r="L12" s="23"/>
      <c r="M12" s="23"/>
      <c r="N12" s="19"/>
      <c r="O12" s="23"/>
      <c r="P12" s="23"/>
      <c r="Q12" s="23"/>
      <c r="R12" s="21"/>
      <c r="S12" s="21"/>
      <c r="T12" s="21"/>
      <c r="U12" s="21"/>
    </row>
    <row r="13" customFormat="false" ht="77.25" hidden="false" customHeight="true" outlineLevel="0" collapsed="false">
      <c r="A13" s="25" t="s">
        <v>26</v>
      </c>
      <c r="B13" s="26"/>
      <c r="C13" s="26" t="n">
        <f aca="false">C14+C36</f>
        <v>15756177.25</v>
      </c>
      <c r="D13" s="26" t="n">
        <f aca="false">D14+D36</f>
        <v>0</v>
      </c>
      <c r="E13" s="26" t="n">
        <f aca="false">E14+E36</f>
        <v>7569798.12</v>
      </c>
      <c r="F13" s="26" t="n">
        <f aca="false">F14+F36</f>
        <v>8186379.13</v>
      </c>
      <c r="G13" s="26" t="n">
        <f aca="false">G14+G36</f>
        <v>0</v>
      </c>
      <c r="H13" s="26" t="n">
        <f aca="false">H14+H36</f>
        <v>14861177.25</v>
      </c>
      <c r="I13" s="27" t="n">
        <f aca="false">C13-H13</f>
        <v>895000</v>
      </c>
      <c r="J13" s="26"/>
      <c r="K13" s="26"/>
      <c r="L13" s="26"/>
      <c r="M13" s="26"/>
      <c r="N13" s="26"/>
      <c r="O13" s="26"/>
      <c r="P13" s="26"/>
      <c r="Q13" s="26"/>
      <c r="R13" s="28"/>
      <c r="S13" s="28"/>
      <c r="T13" s="28"/>
      <c r="U13" s="28"/>
    </row>
    <row r="14" customFormat="false" ht="29.25" hidden="false" customHeight="false" outlineLevel="0" collapsed="false">
      <c r="A14" s="25" t="s">
        <v>27</v>
      </c>
      <c r="B14" s="26"/>
      <c r="C14" s="26" t="n">
        <f aca="false">C15+C16+C17+C18+C19+C20+C21+C22+C23+C24+C25+C26+C27+C28+C29+C30+C31+C32+C33+C34+C35</f>
        <v>7145578.26</v>
      </c>
      <c r="D14" s="26" t="n">
        <f aca="false">D15+D16+D17+D18+D19+D20+D21+D22+D23+D24+D25+D26+D27+D28+D29+D30+D31+D32+D33+D34+D35</f>
        <v>0</v>
      </c>
      <c r="E14" s="26" t="n">
        <f aca="false">E15+E16+E17+E18+E19+E20+E21+E22+E23+E24+E25+E26+E27+E28+E29+E30+E31+E32+E33+E34+E35</f>
        <v>0</v>
      </c>
      <c r="F14" s="26" t="n">
        <f aca="false">F15+F16+F17+F18+F19+F20+F21+F22+F23+F24+F25+F26+F27+F28+F29+F30+F31+F32+F33+F34+F35</f>
        <v>7145578.26</v>
      </c>
      <c r="G14" s="26" t="n">
        <f aca="false">G15+G16+G17+G18+G19+G20+G21+G22+G23+G24+G25+G26+G27+G28+G29+G30+G31+G32+G33+G34+G35</f>
        <v>0</v>
      </c>
      <c r="H14" s="26" t="n">
        <f aca="false">H15+H16+H17+H18+H19+H20+H21+H22+H23+H24+H25+H26+H27+H28+H29+H30+H31+H32+H33+H34+H35</f>
        <v>6250578.26</v>
      </c>
      <c r="I14" s="29" t="n">
        <f aca="false">I15+I16+I17+I18+I19+I20+I21+I22+I23+I24+I25+I26+I27+I28+I29+I30+I31+I32+I33+I34+I35</f>
        <v>895000</v>
      </c>
      <c r="J14" s="26"/>
      <c r="K14" s="26"/>
      <c r="L14" s="26"/>
      <c r="M14" s="26"/>
      <c r="N14" s="26"/>
      <c r="O14" s="26"/>
      <c r="P14" s="26"/>
      <c r="Q14" s="26"/>
      <c r="R14" s="28"/>
      <c r="S14" s="28"/>
      <c r="T14" s="28"/>
      <c r="U14" s="28"/>
    </row>
    <row r="15" customFormat="false" ht="23.25" hidden="false" customHeight="true" outlineLevel="0" collapsed="false">
      <c r="A15" s="30" t="s">
        <v>28</v>
      </c>
      <c r="B15" s="31" t="s">
        <v>29</v>
      </c>
      <c r="C15" s="32" t="n">
        <f aca="false">D15+E15+F15+G15</f>
        <v>470000</v>
      </c>
      <c r="D15" s="32"/>
      <c r="E15" s="32"/>
      <c r="F15" s="32" t="n">
        <v>470000</v>
      </c>
      <c r="G15" s="33"/>
      <c r="H15" s="33" t="n">
        <v>470000</v>
      </c>
      <c r="I15" s="34" t="n">
        <f aca="false">C15-H15</f>
        <v>0</v>
      </c>
      <c r="J15" s="35"/>
      <c r="K15" s="35"/>
      <c r="L15" s="35"/>
      <c r="M15" s="35"/>
      <c r="N15" s="35"/>
      <c r="O15" s="35"/>
      <c r="P15" s="35"/>
      <c r="Q15" s="35"/>
      <c r="R15" s="21"/>
      <c r="S15" s="21"/>
      <c r="T15" s="21"/>
      <c r="U15" s="21"/>
    </row>
    <row r="16" customFormat="false" ht="30.75" hidden="false" customHeight="true" outlineLevel="0" collapsed="false">
      <c r="A16" s="30" t="s">
        <v>30</v>
      </c>
      <c r="B16" s="31" t="s">
        <v>31</v>
      </c>
      <c r="C16" s="32" t="n">
        <f aca="false">D16+E16+F16+G16</f>
        <v>30000</v>
      </c>
      <c r="D16" s="32"/>
      <c r="E16" s="32"/>
      <c r="F16" s="32" t="n">
        <v>30000</v>
      </c>
      <c r="G16" s="33"/>
      <c r="H16" s="32" t="n">
        <v>30000</v>
      </c>
      <c r="I16" s="34" t="n">
        <f aca="false">C16-H16</f>
        <v>0</v>
      </c>
      <c r="J16" s="35"/>
      <c r="K16" s="35"/>
      <c r="L16" s="35"/>
      <c r="M16" s="35"/>
      <c r="N16" s="35"/>
      <c r="O16" s="35"/>
      <c r="P16" s="35"/>
      <c r="Q16" s="35"/>
      <c r="R16" s="21"/>
      <c r="S16" s="21"/>
      <c r="T16" s="21"/>
      <c r="U16" s="21"/>
    </row>
    <row r="17" customFormat="false" ht="48" hidden="false" customHeight="true" outlineLevel="0" collapsed="false">
      <c r="A17" s="36" t="s">
        <v>32</v>
      </c>
      <c r="B17" s="35" t="s">
        <v>33</v>
      </c>
      <c r="C17" s="32" t="n">
        <f aca="false">D17+E17+F17+G17</f>
        <v>104337</v>
      </c>
      <c r="D17" s="35"/>
      <c r="E17" s="35"/>
      <c r="F17" s="35" t="n">
        <v>104337</v>
      </c>
      <c r="G17" s="35"/>
      <c r="H17" s="35" t="n">
        <v>104337</v>
      </c>
      <c r="I17" s="34" t="n">
        <f aca="false">C17-H17</f>
        <v>0</v>
      </c>
      <c r="J17" s="35"/>
      <c r="K17" s="35"/>
      <c r="L17" s="35"/>
      <c r="M17" s="35"/>
      <c r="N17" s="35"/>
      <c r="O17" s="35"/>
      <c r="P17" s="35"/>
      <c r="Q17" s="35"/>
      <c r="R17" s="21"/>
      <c r="S17" s="21"/>
      <c r="T17" s="21"/>
      <c r="U17" s="21" t="n">
        <v>104337</v>
      </c>
    </row>
    <row r="18" customFormat="false" ht="39.75" hidden="false" customHeight="true" outlineLevel="0" collapsed="false">
      <c r="A18" s="30" t="s">
        <v>34</v>
      </c>
      <c r="B18" s="31" t="s">
        <v>31</v>
      </c>
      <c r="C18" s="32" t="n">
        <f aca="false">D18+E18+F18+G18</f>
        <v>10000</v>
      </c>
      <c r="D18" s="32"/>
      <c r="E18" s="32"/>
      <c r="F18" s="32" t="n">
        <v>10000</v>
      </c>
      <c r="G18" s="33"/>
      <c r="H18" s="32" t="n">
        <v>10000</v>
      </c>
      <c r="I18" s="34" t="n">
        <f aca="false">C18-H18</f>
        <v>0</v>
      </c>
      <c r="J18" s="35"/>
      <c r="K18" s="35"/>
      <c r="L18" s="35"/>
      <c r="M18" s="35"/>
      <c r="N18" s="35"/>
      <c r="O18" s="35"/>
      <c r="P18" s="35"/>
      <c r="Q18" s="35"/>
      <c r="R18" s="21"/>
      <c r="S18" s="21"/>
      <c r="T18" s="21"/>
      <c r="U18" s="21"/>
    </row>
    <row r="19" customFormat="false" ht="39.75" hidden="false" customHeight="true" outlineLevel="0" collapsed="false">
      <c r="A19" s="30" t="s">
        <v>35</v>
      </c>
      <c r="B19" s="31" t="s">
        <v>36</v>
      </c>
      <c r="C19" s="32" t="n">
        <f aca="false">D19+E19+F19+G19</f>
        <v>758734.81</v>
      </c>
      <c r="D19" s="32"/>
      <c r="E19" s="32"/>
      <c r="F19" s="32" t="n">
        <v>758734.81</v>
      </c>
      <c r="G19" s="33"/>
      <c r="H19" s="32" t="n">
        <v>758734.81</v>
      </c>
      <c r="I19" s="34" t="n">
        <f aca="false">C19-H19</f>
        <v>0</v>
      </c>
      <c r="J19" s="35"/>
      <c r="K19" s="35"/>
      <c r="L19" s="35"/>
      <c r="M19" s="35"/>
      <c r="N19" s="35"/>
      <c r="O19" s="35"/>
      <c r="P19" s="35"/>
      <c r="Q19" s="35"/>
      <c r="R19" s="21"/>
      <c r="S19" s="21"/>
      <c r="T19" s="21"/>
      <c r="U19" s="21"/>
    </row>
    <row r="20" customFormat="false" ht="39.75" hidden="false" customHeight="true" outlineLevel="0" collapsed="false">
      <c r="A20" s="30" t="s">
        <v>37</v>
      </c>
      <c r="B20" s="31" t="s">
        <v>38</v>
      </c>
      <c r="C20" s="32" t="n">
        <f aca="false">D20+E20+F20+G20</f>
        <v>432776</v>
      </c>
      <c r="D20" s="32"/>
      <c r="E20" s="32"/>
      <c r="F20" s="32" t="n">
        <v>432776</v>
      </c>
      <c r="G20" s="33"/>
      <c r="H20" s="32" t="n">
        <v>432776</v>
      </c>
      <c r="I20" s="34" t="n">
        <f aca="false">C20-H20</f>
        <v>0</v>
      </c>
      <c r="J20" s="35"/>
      <c r="K20" s="35"/>
      <c r="L20" s="35"/>
      <c r="M20" s="35"/>
      <c r="N20" s="35"/>
      <c r="O20" s="35"/>
      <c r="P20" s="35"/>
      <c r="Q20" s="35"/>
      <c r="R20" s="21"/>
      <c r="S20" s="21"/>
      <c r="T20" s="21"/>
      <c r="U20" s="21"/>
    </row>
    <row r="21" customFormat="false" ht="72" hidden="false" customHeight="true" outlineLevel="0" collapsed="false">
      <c r="A21" s="30" t="s">
        <v>39</v>
      </c>
      <c r="B21" s="31" t="s">
        <v>40</v>
      </c>
      <c r="C21" s="32" t="n">
        <f aca="false">D21+E21+F21+G21</f>
        <v>1721473.51</v>
      </c>
      <c r="D21" s="32"/>
      <c r="E21" s="32"/>
      <c r="F21" s="32" t="n">
        <v>1721473.51</v>
      </c>
      <c r="G21" s="33"/>
      <c r="H21" s="32" t="n">
        <v>1021473.51</v>
      </c>
      <c r="I21" s="34" t="n">
        <f aca="false">C21-H21</f>
        <v>700000</v>
      </c>
      <c r="J21" s="35"/>
      <c r="K21" s="35"/>
      <c r="L21" s="35"/>
      <c r="M21" s="35"/>
      <c r="N21" s="35"/>
      <c r="O21" s="35"/>
      <c r="P21" s="35"/>
      <c r="Q21" s="35"/>
      <c r="R21" s="21"/>
      <c r="S21" s="21"/>
      <c r="T21" s="21"/>
      <c r="U21" s="21"/>
    </row>
    <row r="22" customFormat="false" ht="29.25" hidden="false" customHeight="false" outlineLevel="0" collapsed="false">
      <c r="A22" s="36" t="s">
        <v>41</v>
      </c>
      <c r="B22" s="35" t="s">
        <v>33</v>
      </c>
      <c r="C22" s="32" t="n">
        <f aca="false">D22+E22+F22+G22</f>
        <v>132600</v>
      </c>
      <c r="D22" s="35"/>
      <c r="E22" s="35"/>
      <c r="F22" s="35" t="n">
        <v>132600</v>
      </c>
      <c r="G22" s="35"/>
      <c r="H22" s="35" t="n">
        <v>132600</v>
      </c>
      <c r="I22" s="34" t="n">
        <f aca="false">C22-H22</f>
        <v>0</v>
      </c>
      <c r="J22" s="35"/>
      <c r="K22" s="35"/>
      <c r="L22" s="35"/>
      <c r="M22" s="35"/>
      <c r="N22" s="35"/>
      <c r="O22" s="35"/>
      <c r="P22" s="35"/>
      <c r="Q22" s="35"/>
      <c r="R22" s="21"/>
      <c r="S22" s="21"/>
      <c r="T22" s="21"/>
      <c r="U22" s="21" t="n">
        <v>132600</v>
      </c>
    </row>
    <row r="23" customFormat="false" ht="29.25" hidden="false" customHeight="false" outlineLevel="0" collapsed="false">
      <c r="A23" s="30" t="s">
        <v>41</v>
      </c>
      <c r="B23" s="31" t="s">
        <v>31</v>
      </c>
      <c r="C23" s="32" t="n">
        <f aca="false">D23+E23+F23+G23</f>
        <v>70000</v>
      </c>
      <c r="D23" s="32"/>
      <c r="E23" s="32"/>
      <c r="F23" s="32" t="n">
        <v>70000</v>
      </c>
      <c r="G23" s="33"/>
      <c r="H23" s="33" t="n">
        <v>70000</v>
      </c>
      <c r="I23" s="34" t="n">
        <f aca="false">C23-H23</f>
        <v>0</v>
      </c>
      <c r="J23" s="35"/>
      <c r="K23" s="35"/>
      <c r="L23" s="35"/>
      <c r="M23" s="35"/>
      <c r="N23" s="35"/>
      <c r="O23" s="35"/>
      <c r="P23" s="35"/>
      <c r="Q23" s="35"/>
      <c r="R23" s="21"/>
      <c r="S23" s="21"/>
      <c r="T23" s="21"/>
      <c r="U23" s="21"/>
    </row>
    <row r="24" customFormat="false" ht="29.25" hidden="false" customHeight="false" outlineLevel="0" collapsed="false">
      <c r="A24" s="30" t="s">
        <v>42</v>
      </c>
      <c r="B24" s="31" t="s">
        <v>43</v>
      </c>
      <c r="C24" s="32" t="n">
        <f aca="false">D24+E24+F24+G24</f>
        <v>200000</v>
      </c>
      <c r="D24" s="32"/>
      <c r="E24" s="32"/>
      <c r="F24" s="32" t="n">
        <v>200000</v>
      </c>
      <c r="G24" s="33"/>
      <c r="H24" s="33" t="n">
        <v>200000</v>
      </c>
      <c r="I24" s="34" t="n">
        <f aca="false">C24-H24</f>
        <v>0</v>
      </c>
      <c r="J24" s="35"/>
      <c r="K24" s="35"/>
      <c r="L24" s="35"/>
      <c r="M24" s="35"/>
      <c r="N24" s="35"/>
      <c r="O24" s="35"/>
      <c r="P24" s="35"/>
      <c r="Q24" s="35"/>
      <c r="R24" s="21"/>
      <c r="S24" s="21"/>
      <c r="T24" s="21"/>
      <c r="U24" s="21"/>
    </row>
    <row r="25" customFormat="false" ht="29.25" hidden="false" customHeight="false" outlineLevel="0" collapsed="false">
      <c r="A25" s="30" t="s">
        <v>44</v>
      </c>
      <c r="B25" s="31" t="s">
        <v>45</v>
      </c>
      <c r="C25" s="32" t="n">
        <f aca="false">D25+E25+F25</f>
        <v>790000</v>
      </c>
      <c r="D25" s="32"/>
      <c r="E25" s="32"/>
      <c r="F25" s="32" t="n">
        <v>790000</v>
      </c>
      <c r="G25" s="33"/>
      <c r="H25" s="33" t="n">
        <v>595000</v>
      </c>
      <c r="I25" s="34" t="n">
        <f aca="false">C25-H25</f>
        <v>195000</v>
      </c>
      <c r="J25" s="35"/>
      <c r="K25" s="35"/>
      <c r="L25" s="35"/>
      <c r="M25" s="35"/>
      <c r="N25" s="35"/>
      <c r="O25" s="35"/>
      <c r="P25" s="35"/>
      <c r="Q25" s="35"/>
      <c r="R25" s="21"/>
      <c r="S25" s="21"/>
      <c r="T25" s="21"/>
      <c r="U25" s="21"/>
    </row>
    <row r="26" customFormat="false" ht="42" hidden="false" customHeight="false" outlineLevel="0" collapsed="false">
      <c r="A26" s="30" t="s">
        <v>46</v>
      </c>
      <c r="B26" s="31" t="s">
        <v>47</v>
      </c>
      <c r="C26" s="32" t="n">
        <f aca="false">D26+E26+F26+G26</f>
        <v>61640</v>
      </c>
      <c r="D26" s="32"/>
      <c r="E26" s="32"/>
      <c r="F26" s="32" t="n">
        <v>61640</v>
      </c>
      <c r="G26" s="33"/>
      <c r="H26" s="32" t="n">
        <v>61640</v>
      </c>
      <c r="I26" s="34" t="n">
        <f aca="false">C26-H26</f>
        <v>0</v>
      </c>
      <c r="J26" s="35"/>
      <c r="K26" s="35"/>
      <c r="L26" s="35"/>
      <c r="M26" s="35"/>
      <c r="N26" s="35"/>
      <c r="O26" s="35"/>
      <c r="P26" s="35"/>
      <c r="Q26" s="35"/>
      <c r="R26" s="21"/>
      <c r="S26" s="21"/>
      <c r="T26" s="21"/>
      <c r="U26" s="21"/>
    </row>
    <row r="27" customFormat="false" ht="29.25" hidden="false" customHeight="false" outlineLevel="0" collapsed="false">
      <c r="A27" s="30" t="s">
        <v>48</v>
      </c>
      <c r="B27" s="31" t="s">
        <v>31</v>
      </c>
      <c r="C27" s="32" t="n">
        <f aca="false">D27+E27+F27+G27</f>
        <v>70000</v>
      </c>
      <c r="D27" s="32"/>
      <c r="E27" s="32"/>
      <c r="F27" s="32" t="n">
        <v>70000</v>
      </c>
      <c r="G27" s="33"/>
      <c r="H27" s="32" t="n">
        <v>70000</v>
      </c>
      <c r="I27" s="34" t="n">
        <f aca="false">C27-H27</f>
        <v>0</v>
      </c>
      <c r="J27" s="35"/>
      <c r="K27" s="35"/>
      <c r="L27" s="35"/>
      <c r="M27" s="35"/>
      <c r="N27" s="35"/>
      <c r="O27" s="35"/>
      <c r="P27" s="35"/>
      <c r="Q27" s="35"/>
      <c r="R27" s="21"/>
      <c r="S27" s="21"/>
      <c r="T27" s="21"/>
      <c r="U27" s="21"/>
    </row>
    <row r="28" customFormat="false" ht="42" hidden="false" customHeight="false" outlineLevel="0" collapsed="false">
      <c r="A28" s="30" t="s">
        <v>49</v>
      </c>
      <c r="B28" s="31" t="s">
        <v>36</v>
      </c>
      <c r="C28" s="32" t="n">
        <f aca="false">D28+E28+F28+G28</f>
        <v>396000</v>
      </c>
      <c r="D28" s="32"/>
      <c r="E28" s="32"/>
      <c r="F28" s="32" t="n">
        <v>396000</v>
      </c>
      <c r="G28" s="33"/>
      <c r="H28" s="33" t="n">
        <v>396000</v>
      </c>
      <c r="I28" s="34" t="n">
        <f aca="false">C28-H28</f>
        <v>0</v>
      </c>
      <c r="J28" s="35"/>
      <c r="K28" s="35"/>
      <c r="L28" s="35"/>
      <c r="M28" s="35"/>
      <c r="N28" s="35"/>
      <c r="O28" s="35"/>
      <c r="P28" s="35"/>
      <c r="Q28" s="35"/>
      <c r="R28" s="21"/>
      <c r="S28" s="21"/>
      <c r="T28" s="21"/>
      <c r="U28" s="21"/>
    </row>
    <row r="29" customFormat="false" ht="35.25" hidden="false" customHeight="true" outlineLevel="0" collapsed="false">
      <c r="A29" s="30" t="s">
        <v>50</v>
      </c>
      <c r="B29" s="31" t="s">
        <v>51</v>
      </c>
      <c r="C29" s="32" t="n">
        <f aca="false">D29+E29+F29+G29</f>
        <v>69890</v>
      </c>
      <c r="D29" s="32"/>
      <c r="E29" s="37"/>
      <c r="F29" s="32" t="n">
        <v>69890</v>
      </c>
      <c r="G29" s="33"/>
      <c r="H29" s="32" t="n">
        <v>69890</v>
      </c>
      <c r="I29" s="34" t="n">
        <f aca="false">C29-H29</f>
        <v>0</v>
      </c>
      <c r="J29" s="35"/>
      <c r="K29" s="35"/>
      <c r="L29" s="35"/>
      <c r="M29" s="35"/>
      <c r="N29" s="35"/>
      <c r="O29" s="35"/>
      <c r="P29" s="35"/>
      <c r="Q29" s="35"/>
      <c r="R29" s="21"/>
      <c r="S29" s="21"/>
      <c r="T29" s="21"/>
      <c r="U29" s="21"/>
    </row>
    <row r="30" customFormat="false" ht="42" hidden="false" customHeight="false" outlineLevel="0" collapsed="false">
      <c r="A30" s="30" t="s">
        <v>52</v>
      </c>
      <c r="B30" s="31" t="s">
        <v>47</v>
      </c>
      <c r="C30" s="32" t="n">
        <f aca="false">D30+E30+F30+G30</f>
        <v>350000</v>
      </c>
      <c r="D30" s="32"/>
      <c r="E30" s="32"/>
      <c r="F30" s="32" t="n">
        <v>350000</v>
      </c>
      <c r="G30" s="33"/>
      <c r="H30" s="32" t="n">
        <v>350000</v>
      </c>
      <c r="I30" s="34" t="n">
        <f aca="false">C30-H30</f>
        <v>0</v>
      </c>
      <c r="J30" s="35"/>
      <c r="K30" s="35"/>
      <c r="L30" s="35"/>
      <c r="M30" s="35"/>
      <c r="N30" s="35"/>
      <c r="O30" s="35"/>
      <c r="P30" s="35"/>
      <c r="Q30" s="35"/>
      <c r="R30" s="21"/>
      <c r="S30" s="21"/>
      <c r="T30" s="21"/>
      <c r="U30" s="21"/>
    </row>
    <row r="31" customFormat="false" ht="29.25" hidden="false" customHeight="false" outlineLevel="0" collapsed="false">
      <c r="A31" s="30" t="s">
        <v>53</v>
      </c>
      <c r="B31" s="31" t="s">
        <v>31</v>
      </c>
      <c r="C31" s="32" t="n">
        <f aca="false">D31+E31+F31+G31</f>
        <v>70000</v>
      </c>
      <c r="D31" s="32"/>
      <c r="E31" s="32"/>
      <c r="F31" s="32" t="n">
        <v>70000</v>
      </c>
      <c r="G31" s="33"/>
      <c r="H31" s="33" t="n">
        <v>70000</v>
      </c>
      <c r="I31" s="34" t="n">
        <f aca="false">C31-H31</f>
        <v>0</v>
      </c>
      <c r="J31" s="35"/>
      <c r="K31" s="35"/>
      <c r="L31" s="35"/>
      <c r="M31" s="35"/>
      <c r="N31" s="35"/>
      <c r="O31" s="35"/>
      <c r="P31" s="35"/>
      <c r="Q31" s="35"/>
      <c r="R31" s="21"/>
      <c r="S31" s="21"/>
      <c r="T31" s="21"/>
      <c r="U31" s="21"/>
    </row>
    <row r="32" customFormat="false" ht="93" hidden="false" customHeight="false" outlineLevel="0" collapsed="false">
      <c r="A32" s="36" t="s">
        <v>54</v>
      </c>
      <c r="B32" s="35" t="s">
        <v>55</v>
      </c>
      <c r="C32" s="35" t="n">
        <f aca="false">D32+E32+F32+G32</f>
        <v>55473.02</v>
      </c>
      <c r="D32" s="35"/>
      <c r="E32" s="35"/>
      <c r="F32" s="35" t="n">
        <v>55473.02</v>
      </c>
      <c r="G32" s="35"/>
      <c r="H32" s="35" t="n">
        <v>55473.02</v>
      </c>
      <c r="I32" s="34" t="n">
        <f aca="false">C32-H32</f>
        <v>0</v>
      </c>
      <c r="J32" s="35"/>
      <c r="K32" s="35"/>
      <c r="L32" s="35"/>
      <c r="M32" s="35"/>
      <c r="N32" s="35"/>
      <c r="O32" s="35"/>
      <c r="P32" s="35"/>
      <c r="Q32" s="35"/>
      <c r="R32" s="21"/>
      <c r="S32" s="21"/>
      <c r="T32" s="21"/>
      <c r="U32" s="21"/>
    </row>
    <row r="33" customFormat="false" ht="29.25" hidden="false" customHeight="false" outlineLevel="0" collapsed="false">
      <c r="A33" s="36" t="s">
        <v>56</v>
      </c>
      <c r="B33" s="31" t="s">
        <v>57</v>
      </c>
      <c r="C33" s="32" t="n">
        <f aca="false">D33+E33+F33+G33</f>
        <v>782653.92</v>
      </c>
      <c r="D33" s="32"/>
      <c r="E33" s="32"/>
      <c r="F33" s="32" t="n">
        <v>782653.92</v>
      </c>
      <c r="G33" s="33"/>
      <c r="H33" s="33" t="n">
        <v>782653.92</v>
      </c>
      <c r="I33" s="34" t="n">
        <f aca="false">C33-H33</f>
        <v>0</v>
      </c>
      <c r="J33" s="35"/>
      <c r="K33" s="35"/>
      <c r="L33" s="35"/>
      <c r="M33" s="35"/>
      <c r="N33" s="35"/>
      <c r="O33" s="35"/>
      <c r="P33" s="35"/>
      <c r="Q33" s="35"/>
      <c r="R33" s="21"/>
      <c r="S33" s="21"/>
      <c r="T33" s="21"/>
      <c r="U33" s="21"/>
    </row>
    <row r="34" customFormat="false" ht="32.25" hidden="false" customHeight="true" outlineLevel="0" collapsed="false">
      <c r="A34" s="36" t="s">
        <v>58</v>
      </c>
      <c r="B34" s="31" t="s">
        <v>59</v>
      </c>
      <c r="C34" s="32" t="n">
        <f aca="false">D34+E34+F34+G34</f>
        <v>230000</v>
      </c>
      <c r="D34" s="32"/>
      <c r="E34" s="32"/>
      <c r="F34" s="32" t="n">
        <v>230000</v>
      </c>
      <c r="G34" s="33"/>
      <c r="H34" s="33" t="n">
        <v>230000</v>
      </c>
      <c r="I34" s="34" t="n">
        <f aca="false">C34-H34</f>
        <v>0</v>
      </c>
      <c r="J34" s="35"/>
      <c r="K34" s="35"/>
      <c r="L34" s="35"/>
      <c r="M34" s="35"/>
      <c r="N34" s="35"/>
      <c r="O34" s="35"/>
      <c r="P34" s="35"/>
      <c r="Q34" s="35"/>
      <c r="R34" s="21"/>
      <c r="S34" s="21"/>
      <c r="T34" s="21"/>
      <c r="U34" s="21"/>
    </row>
    <row r="35" customFormat="false" ht="42" hidden="false" customHeight="false" outlineLevel="0" collapsed="false">
      <c r="A35" s="36" t="s">
        <v>60</v>
      </c>
      <c r="B35" s="35" t="s">
        <v>61</v>
      </c>
      <c r="C35" s="35" t="n">
        <f aca="false">D35+E35+F35+G35</f>
        <v>340000</v>
      </c>
      <c r="D35" s="35"/>
      <c r="E35" s="35"/>
      <c r="F35" s="35" t="n">
        <v>340000</v>
      </c>
      <c r="G35" s="35"/>
      <c r="H35" s="35" t="n">
        <v>340000</v>
      </c>
      <c r="I35" s="34" t="n">
        <f aca="false">C35-H35</f>
        <v>0</v>
      </c>
      <c r="J35" s="35"/>
      <c r="K35" s="35"/>
      <c r="L35" s="35"/>
      <c r="M35" s="35"/>
      <c r="N35" s="35"/>
      <c r="O35" s="35"/>
      <c r="P35" s="35"/>
      <c r="Q35" s="35"/>
      <c r="R35" s="21"/>
      <c r="S35" s="21"/>
      <c r="T35" s="21"/>
      <c r="U35" s="21"/>
    </row>
    <row r="36" customFormat="false" ht="28.5" hidden="false" customHeight="false" outlineLevel="0" collapsed="false">
      <c r="A36" s="25" t="s">
        <v>62</v>
      </c>
      <c r="B36" s="38"/>
      <c r="C36" s="39" t="n">
        <f aca="false">C37+C38+C39+C40+C41+C42+C43</f>
        <v>8610598.99</v>
      </c>
      <c r="D36" s="39" t="n">
        <f aca="false">D37+D38+D39+D40+D41+D42+D43</f>
        <v>0</v>
      </c>
      <c r="E36" s="39" t="n">
        <f aca="false">E37+E38+E39+E40+E41+E42+E43</f>
        <v>7569798.12</v>
      </c>
      <c r="F36" s="39" t="n">
        <f aca="false">F37+F38+F39+F40+F41+F42+F43</f>
        <v>1040800.87</v>
      </c>
      <c r="G36" s="39" t="n">
        <f aca="false">G37+G38+G39+G40+G41+G42+G43</f>
        <v>0</v>
      </c>
      <c r="H36" s="39" t="n">
        <f aca="false">H37+H38+H39+H40+H41+H42+H43</f>
        <v>8610598.99</v>
      </c>
      <c r="I36" s="27" t="n">
        <f aca="false">C36-H36</f>
        <v>0</v>
      </c>
      <c r="J36" s="26"/>
      <c r="K36" s="26"/>
      <c r="L36" s="26"/>
      <c r="M36" s="26"/>
      <c r="N36" s="26"/>
      <c r="O36" s="26"/>
      <c r="P36" s="26"/>
      <c r="Q36" s="26"/>
      <c r="R36" s="28"/>
      <c r="S36" s="28"/>
      <c r="T36" s="28"/>
      <c r="U36" s="28"/>
    </row>
    <row r="37" customFormat="false" ht="131.25" hidden="false" customHeight="false" outlineLevel="0" collapsed="false">
      <c r="A37" s="36" t="s">
        <v>63</v>
      </c>
      <c r="B37" s="35" t="s">
        <v>64</v>
      </c>
      <c r="C37" s="35" t="n">
        <f aca="false">D37+E37+F37+G37</f>
        <v>1033223.5</v>
      </c>
      <c r="D37" s="35"/>
      <c r="E37" s="35"/>
      <c r="F37" s="35" t="n">
        <v>1033223.5</v>
      </c>
      <c r="G37" s="35"/>
      <c r="H37" s="35" t="n">
        <v>1033223.5</v>
      </c>
      <c r="I37" s="34" t="n">
        <f aca="false">C37-H37</f>
        <v>0</v>
      </c>
      <c r="J37" s="35"/>
      <c r="K37" s="35"/>
      <c r="L37" s="35"/>
      <c r="M37" s="35"/>
      <c r="N37" s="35"/>
      <c r="O37" s="35"/>
      <c r="P37" s="35"/>
      <c r="Q37" s="35"/>
      <c r="R37" s="21"/>
      <c r="S37" s="21"/>
      <c r="T37" s="21"/>
      <c r="U37" s="21"/>
    </row>
    <row r="38" customFormat="false" ht="131.25" hidden="false" customHeight="false" outlineLevel="0" collapsed="false">
      <c r="A38" s="30" t="s">
        <v>63</v>
      </c>
      <c r="B38" s="35" t="s">
        <v>65</v>
      </c>
      <c r="C38" s="35" t="n">
        <f aca="false">D38+E38+F38+G38</f>
        <v>2009041.69</v>
      </c>
      <c r="D38" s="35"/>
      <c r="E38" s="35" t="n">
        <v>2007032.65</v>
      </c>
      <c r="F38" s="35" t="n">
        <v>2009.04</v>
      </c>
      <c r="G38" s="35"/>
      <c r="H38" s="35" t="n">
        <v>2009041.69</v>
      </c>
      <c r="I38" s="34" t="n">
        <f aca="false">C38-H38</f>
        <v>0</v>
      </c>
      <c r="J38" s="35"/>
      <c r="K38" s="35"/>
      <c r="L38" s="35"/>
      <c r="M38" s="35"/>
      <c r="N38" s="35"/>
      <c r="O38" s="35"/>
      <c r="P38" s="35"/>
      <c r="Q38" s="35"/>
      <c r="R38" s="21"/>
      <c r="S38" s="21"/>
      <c r="T38" s="21"/>
      <c r="U38" s="21"/>
    </row>
    <row r="39" customFormat="false" ht="93" hidden="false" customHeight="false" outlineLevel="0" collapsed="false">
      <c r="A39" s="36" t="s">
        <v>54</v>
      </c>
      <c r="B39" s="35" t="s">
        <v>65</v>
      </c>
      <c r="C39" s="35" t="n">
        <f aca="false">D39+E39+F39+G39</f>
        <v>1515891</v>
      </c>
      <c r="D39" s="35"/>
      <c r="E39" s="35" t="n">
        <v>1514375.11</v>
      </c>
      <c r="F39" s="35" t="n">
        <v>1515.89</v>
      </c>
      <c r="G39" s="35"/>
      <c r="H39" s="35" t="n">
        <v>1515891</v>
      </c>
      <c r="I39" s="34" t="n">
        <f aca="false">C39-H39</f>
        <v>0</v>
      </c>
      <c r="J39" s="35"/>
      <c r="K39" s="35"/>
      <c r="L39" s="35"/>
      <c r="M39" s="35"/>
      <c r="N39" s="35"/>
      <c r="O39" s="35"/>
      <c r="P39" s="35"/>
      <c r="Q39" s="35"/>
      <c r="R39" s="21"/>
      <c r="S39" s="21"/>
      <c r="T39" s="21"/>
      <c r="U39" s="21"/>
    </row>
    <row r="40" customFormat="false" ht="59.25" hidden="false" customHeight="true" outlineLevel="0" collapsed="false">
      <c r="A40" s="36" t="s">
        <v>66</v>
      </c>
      <c r="B40" s="35" t="s">
        <v>65</v>
      </c>
      <c r="C40" s="35" t="n">
        <f aca="false">D40+E40+F40+G40</f>
        <v>1311442</v>
      </c>
      <c r="D40" s="35"/>
      <c r="E40" s="35" t="n">
        <v>1310130.56</v>
      </c>
      <c r="F40" s="35" t="n">
        <v>1311.44</v>
      </c>
      <c r="G40" s="35"/>
      <c r="H40" s="35" t="n">
        <v>1311442</v>
      </c>
      <c r="I40" s="34" t="n">
        <f aca="false">C40-H40</f>
        <v>0</v>
      </c>
      <c r="J40" s="35"/>
      <c r="K40" s="35"/>
      <c r="L40" s="35"/>
      <c r="M40" s="35"/>
      <c r="N40" s="35"/>
      <c r="O40" s="35"/>
      <c r="P40" s="35"/>
      <c r="Q40" s="35"/>
      <c r="R40" s="21"/>
      <c r="S40" s="21"/>
      <c r="T40" s="21"/>
      <c r="U40" s="21"/>
    </row>
    <row r="41" customFormat="false" ht="70.5" hidden="false" customHeight="true" outlineLevel="0" collapsed="false">
      <c r="A41" s="36" t="s">
        <v>67</v>
      </c>
      <c r="B41" s="35" t="s">
        <v>65</v>
      </c>
      <c r="C41" s="35" t="n">
        <f aca="false">D41+E41+F41+G41</f>
        <v>139300.8</v>
      </c>
      <c r="D41" s="35"/>
      <c r="E41" s="35" t="n">
        <v>139161.5</v>
      </c>
      <c r="F41" s="35" t="n">
        <v>139.3</v>
      </c>
      <c r="G41" s="35"/>
      <c r="H41" s="35" t="n">
        <v>139300.8</v>
      </c>
      <c r="I41" s="34" t="n">
        <f aca="false">C41-H41</f>
        <v>0</v>
      </c>
      <c r="J41" s="35"/>
      <c r="K41" s="35"/>
      <c r="L41" s="35"/>
      <c r="M41" s="35"/>
      <c r="N41" s="35"/>
      <c r="O41" s="35"/>
      <c r="P41" s="35"/>
      <c r="Q41" s="35"/>
      <c r="R41" s="21"/>
      <c r="S41" s="21"/>
      <c r="T41" s="21"/>
      <c r="U41" s="21"/>
    </row>
    <row r="42" customFormat="false" ht="60.75" hidden="false" customHeight="true" outlineLevel="0" collapsed="false">
      <c r="A42" s="36" t="s">
        <v>68</v>
      </c>
      <c r="B42" s="35" t="s">
        <v>65</v>
      </c>
      <c r="C42" s="35" t="n">
        <f aca="false">D42+E42+F42+G42</f>
        <v>357000</v>
      </c>
      <c r="D42" s="35"/>
      <c r="E42" s="35" t="n">
        <v>356643</v>
      </c>
      <c r="F42" s="35" t="n">
        <v>357</v>
      </c>
      <c r="G42" s="35"/>
      <c r="H42" s="35" t="n">
        <v>357000</v>
      </c>
      <c r="I42" s="34" t="n">
        <f aca="false">C42-H42</f>
        <v>0</v>
      </c>
      <c r="J42" s="35"/>
      <c r="K42" s="35"/>
      <c r="L42" s="35"/>
      <c r="M42" s="35"/>
      <c r="N42" s="35"/>
      <c r="O42" s="35"/>
      <c r="P42" s="35"/>
      <c r="Q42" s="35"/>
      <c r="R42" s="21"/>
      <c r="S42" s="21"/>
      <c r="T42" s="21"/>
      <c r="U42" s="21"/>
    </row>
    <row r="43" customFormat="false" ht="124.5" hidden="false" customHeight="true" outlineLevel="0" collapsed="false">
      <c r="A43" s="36" t="s">
        <v>69</v>
      </c>
      <c r="B43" s="35" t="s">
        <v>65</v>
      </c>
      <c r="C43" s="35" t="n">
        <f aca="false">D43+E43+F43+G43</f>
        <v>2244700</v>
      </c>
      <c r="D43" s="35"/>
      <c r="E43" s="35" t="n">
        <v>2242455.3</v>
      </c>
      <c r="F43" s="35" t="n">
        <v>2244.7</v>
      </c>
      <c r="G43" s="35"/>
      <c r="H43" s="35" t="n">
        <v>2244700</v>
      </c>
      <c r="I43" s="34" t="n">
        <f aca="false">C43-H43</f>
        <v>0</v>
      </c>
      <c r="J43" s="35"/>
      <c r="K43" s="35"/>
      <c r="L43" s="35"/>
      <c r="M43" s="35"/>
      <c r="N43" s="35"/>
      <c r="O43" s="35"/>
      <c r="P43" s="35"/>
      <c r="Q43" s="35"/>
      <c r="R43" s="21"/>
      <c r="S43" s="21"/>
      <c r="T43" s="21"/>
      <c r="U43" s="21"/>
    </row>
    <row r="44" customFormat="false" ht="28.5" hidden="false" customHeight="false" outlineLevel="0" collapsed="false">
      <c r="A44" s="40" t="s">
        <v>70</v>
      </c>
      <c r="B44" s="41"/>
      <c r="C44" s="42" t="n">
        <f aca="false">C45+C46+C47</f>
        <v>336267.45</v>
      </c>
      <c r="D44" s="42" t="n">
        <f aca="false">D45+D46+D47</f>
        <v>0</v>
      </c>
      <c r="E44" s="42" t="n">
        <f aca="false">E45+E46+E47</f>
        <v>0</v>
      </c>
      <c r="F44" s="42" t="n">
        <f aca="false">F45+F46+F47</f>
        <v>336267.45</v>
      </c>
      <c r="G44" s="42" t="n">
        <f aca="false">G45+G46+G47</f>
        <v>0</v>
      </c>
      <c r="H44" s="42" t="n">
        <f aca="false">H45+H46+H47</f>
        <v>326619.92</v>
      </c>
      <c r="I44" s="42" t="n">
        <f aca="false">I45+I46+I47</f>
        <v>9647.53</v>
      </c>
      <c r="J44" s="26"/>
      <c r="K44" s="26"/>
      <c r="L44" s="26"/>
      <c r="M44" s="26"/>
      <c r="N44" s="26"/>
      <c r="O44" s="26"/>
      <c r="P44" s="26"/>
      <c r="Q44" s="26"/>
      <c r="R44" s="28" t="n">
        <v>0</v>
      </c>
      <c r="S44" s="28" t="n">
        <v>0</v>
      </c>
      <c r="T44" s="28" t="n">
        <v>0</v>
      </c>
      <c r="U44" s="28" t="n">
        <v>0</v>
      </c>
    </row>
    <row r="45" customFormat="false" ht="62.25" hidden="false" customHeight="true" outlineLevel="0" collapsed="false">
      <c r="A45" s="43" t="s">
        <v>71</v>
      </c>
      <c r="B45" s="19"/>
      <c r="C45" s="19" t="n">
        <f aca="false">D45+E45+F45</f>
        <v>236256</v>
      </c>
      <c r="D45" s="19"/>
      <c r="E45" s="19"/>
      <c r="F45" s="19" t="n">
        <v>236256</v>
      </c>
      <c r="G45" s="33"/>
      <c r="H45" s="33" t="n">
        <v>236256</v>
      </c>
      <c r="I45" s="34" t="n">
        <f aca="false">C45-H45</f>
        <v>0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customFormat="false" ht="62.25" hidden="false" customHeight="true" outlineLevel="0" collapsed="false">
      <c r="A46" s="43" t="s">
        <v>72</v>
      </c>
      <c r="B46" s="19"/>
      <c r="C46" s="19" t="n">
        <f aca="false">D46+E46+F46</f>
        <v>89775.26</v>
      </c>
      <c r="D46" s="19"/>
      <c r="E46" s="19"/>
      <c r="F46" s="19" t="n">
        <v>89775.26</v>
      </c>
      <c r="G46" s="33"/>
      <c r="H46" s="33" t="n">
        <v>89775.26</v>
      </c>
      <c r="I46" s="3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</row>
    <row r="47" customFormat="false" ht="87" hidden="false" customHeight="true" outlineLevel="0" collapsed="false">
      <c r="A47" s="43" t="s">
        <v>72</v>
      </c>
      <c r="B47" s="19"/>
      <c r="C47" s="19" t="n">
        <f aca="false">D47+E47+F47</f>
        <v>10236.19</v>
      </c>
      <c r="D47" s="19"/>
      <c r="E47" s="19"/>
      <c r="F47" s="19" t="n">
        <v>10236.19</v>
      </c>
      <c r="G47" s="33"/>
      <c r="H47" s="33" t="n">
        <v>588.66</v>
      </c>
      <c r="I47" s="34" t="n">
        <f aca="false">C47-H47</f>
        <v>9647.53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</row>
    <row r="48" customFormat="false" ht="28.5" hidden="false" customHeight="false" outlineLevel="0" collapsed="false">
      <c r="H48" s="37"/>
      <c r="I48" s="1"/>
    </row>
    <row r="49" customFormat="false" ht="28.5" hidden="false" customHeight="false" outlineLevel="0" collapsed="false">
      <c r="H49" s="37"/>
      <c r="I49" s="1"/>
    </row>
    <row r="50" customFormat="false" ht="28.5" hidden="false" customHeight="false" outlineLevel="0" collapsed="false">
      <c r="H50" s="37"/>
      <c r="I50" s="1"/>
    </row>
    <row r="51" customFormat="false" ht="28.5" hidden="false" customHeight="false" outlineLevel="0" collapsed="false">
      <c r="H51" s="37"/>
      <c r="I51" s="1"/>
    </row>
    <row r="52" customFormat="false" ht="28.5" hidden="false" customHeight="false" outlineLevel="0" collapsed="false">
      <c r="H52" s="37"/>
      <c r="I52" s="1"/>
    </row>
    <row r="53" customFormat="false" ht="28.5" hidden="false" customHeight="false" outlineLevel="0" collapsed="false">
      <c r="H53" s="37"/>
      <c r="I53" s="1"/>
    </row>
    <row r="54" customFormat="false" ht="28.5" hidden="false" customHeight="false" outlineLevel="0" collapsed="false">
      <c r="H54" s="37"/>
      <c r="I54" s="1"/>
    </row>
    <row r="55" customFormat="false" ht="28.5" hidden="false" customHeight="false" outlineLevel="0" collapsed="false">
      <c r="H55" s="37"/>
      <c r="I55" s="1"/>
    </row>
    <row r="56" customFormat="false" ht="28.5" hidden="false" customHeight="false" outlineLevel="0" collapsed="false">
      <c r="H56" s="37"/>
      <c r="I56" s="1"/>
    </row>
    <row r="57" customFormat="false" ht="28.5" hidden="false" customHeight="false" outlineLevel="0" collapsed="false">
      <c r="H57" s="37"/>
      <c r="I57" s="1"/>
    </row>
    <row r="58" customFormat="false" ht="28.5" hidden="false" customHeight="false" outlineLevel="0" collapsed="false">
      <c r="H58" s="37"/>
      <c r="I58" s="1"/>
    </row>
    <row r="59" customFormat="false" ht="28.5" hidden="false" customHeight="false" outlineLevel="0" collapsed="false">
      <c r="H59" s="37"/>
      <c r="I59" s="1"/>
    </row>
    <row r="60" customFormat="false" ht="28.5" hidden="false" customHeight="false" outlineLevel="0" collapsed="false">
      <c r="H60" s="37"/>
      <c r="I60" s="1"/>
    </row>
    <row r="61" customFormat="false" ht="28.5" hidden="false" customHeight="false" outlineLevel="0" collapsed="false">
      <c r="H61" s="37"/>
      <c r="I61" s="1"/>
    </row>
    <row r="62" customFormat="false" ht="28.5" hidden="false" customHeight="false" outlineLevel="0" collapsed="false">
      <c r="H62" s="37"/>
      <c r="I62" s="1"/>
    </row>
    <row r="63" customFormat="false" ht="28.5" hidden="false" customHeight="false" outlineLevel="0" collapsed="false">
      <c r="H63" s="37"/>
      <c r="I63" s="1"/>
    </row>
    <row r="64" customFormat="false" ht="28.5" hidden="false" customHeight="false" outlineLevel="0" collapsed="false">
      <c r="H64" s="37"/>
      <c r="I64" s="1"/>
    </row>
    <row r="65" customFormat="false" ht="28.5" hidden="false" customHeight="false" outlineLevel="0" collapsed="false">
      <c r="H65" s="37"/>
      <c r="I65" s="1"/>
    </row>
    <row r="66" customFormat="false" ht="28.5" hidden="false" customHeight="false" outlineLevel="0" collapsed="false">
      <c r="H66" s="37"/>
      <c r="I66" s="1"/>
    </row>
  </sheetData>
  <mergeCells count="11">
    <mergeCell ref="A1:Q1"/>
    <mergeCell ref="A2:Q2"/>
    <mergeCell ref="A3:Q3"/>
    <mergeCell ref="C4:C5"/>
    <mergeCell ref="D4:F4"/>
    <mergeCell ref="J4:J5"/>
    <mergeCell ref="K4:M4"/>
    <mergeCell ref="N4:N5"/>
    <mergeCell ref="O4:Q4"/>
    <mergeCell ref="R4:R5"/>
    <mergeCell ref="S4:U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1085</TotalTime>
  <Application>LibreOffice/7.5.2.1$Linux_X86_64 LibreOffice_project/50$Build-1</Application>
  <AppVersion>15.0000</AppVersion>
  <Company>Reanimator Extreme Edition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2023-01-19T03:54:52Z</dcterms:created>
  <dc:creator>Давлетов РИ</dc:creator>
  <dc:description/>
  <dc:language>ru-RU</dc:language>
  <cp:lastModifiedBy/>
  <cp:lastPrinted>2024-01-10T09:41:34Z</cp:lastPrinted>
  <dcterms:modified xsi:type="dcterms:W3CDTF">2024-01-16T08:36:48Z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