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27855" windowHeight="1234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1" i="1"/>
  <c r="D11"/>
  <c r="E11"/>
  <c r="B11"/>
  <c r="B14"/>
  <c r="B13"/>
  <c r="B12"/>
  <c r="Q7"/>
  <c r="Q9"/>
  <c r="Q11"/>
  <c r="Q15"/>
  <c r="Q17"/>
  <c r="Q19"/>
  <c r="Q20"/>
  <c r="Q22"/>
  <c r="Q25"/>
  <c r="Q28"/>
  <c r="Q29"/>
  <c r="P7"/>
  <c r="P9"/>
  <c r="P11"/>
  <c r="P15"/>
  <c r="P17"/>
  <c r="P19"/>
  <c r="N19" s="1"/>
  <c r="P20"/>
  <c r="P22"/>
  <c r="P25"/>
  <c r="P28"/>
  <c r="P29"/>
  <c r="O7"/>
  <c r="O9"/>
  <c r="O11"/>
  <c r="O15"/>
  <c r="O17"/>
  <c r="O19"/>
  <c r="O20"/>
  <c r="O22"/>
  <c r="O25"/>
  <c r="O28"/>
  <c r="O29"/>
  <c r="N29" s="1"/>
  <c r="J15"/>
  <c r="J17"/>
  <c r="J11"/>
  <c r="F15"/>
  <c r="F17"/>
  <c r="F11"/>
  <c r="J8"/>
  <c r="K8"/>
  <c r="K6" s="1"/>
  <c r="L8"/>
  <c r="M8"/>
  <c r="M6" s="1"/>
  <c r="G8"/>
  <c r="G6" s="1"/>
  <c r="H8"/>
  <c r="P8" s="1"/>
  <c r="I8"/>
  <c r="F9"/>
  <c r="F8" s="1"/>
  <c r="C27"/>
  <c r="D27"/>
  <c r="P27" s="1"/>
  <c r="E27"/>
  <c r="G27"/>
  <c r="G26" s="1"/>
  <c r="H27"/>
  <c r="H26" s="1"/>
  <c r="I27"/>
  <c r="I26" s="1"/>
  <c r="K27"/>
  <c r="K26" s="1"/>
  <c r="L27"/>
  <c r="L26" s="1"/>
  <c r="M27"/>
  <c r="M26" s="1"/>
  <c r="B27"/>
  <c r="B26" s="1"/>
  <c r="F28"/>
  <c r="F27" s="1"/>
  <c r="F26" s="1"/>
  <c r="J28"/>
  <c r="J27" s="1"/>
  <c r="J26" s="1"/>
  <c r="H23"/>
  <c r="J25"/>
  <c r="J24" s="1"/>
  <c r="J23" s="1"/>
  <c r="F25"/>
  <c r="F24" s="1"/>
  <c r="F23" s="1"/>
  <c r="C24"/>
  <c r="D24"/>
  <c r="D23" s="1"/>
  <c r="E24"/>
  <c r="E23" s="1"/>
  <c r="G24"/>
  <c r="G23" s="1"/>
  <c r="H24"/>
  <c r="I24"/>
  <c r="I23" s="1"/>
  <c r="K24"/>
  <c r="K23" s="1"/>
  <c r="L24"/>
  <c r="L23" s="1"/>
  <c r="M24"/>
  <c r="M23" s="1"/>
  <c r="B25"/>
  <c r="B24" s="1"/>
  <c r="B23" s="1"/>
  <c r="B19"/>
  <c r="F19"/>
  <c r="J19"/>
  <c r="J20"/>
  <c r="F20"/>
  <c r="B20"/>
  <c r="J21"/>
  <c r="K21"/>
  <c r="K18" s="1"/>
  <c r="L21"/>
  <c r="L18" s="1"/>
  <c r="M21"/>
  <c r="M18" s="1"/>
  <c r="G21"/>
  <c r="G18" s="1"/>
  <c r="H21"/>
  <c r="H18" s="1"/>
  <c r="I21"/>
  <c r="I18" s="1"/>
  <c r="F22"/>
  <c r="F21" s="1"/>
  <c r="C21"/>
  <c r="C18" s="1"/>
  <c r="D21"/>
  <c r="D18" s="1"/>
  <c r="P18" s="1"/>
  <c r="E21"/>
  <c r="E18" s="1"/>
  <c r="B22"/>
  <c r="B21" s="1"/>
  <c r="C16"/>
  <c r="C10" s="1"/>
  <c r="D16"/>
  <c r="D10" s="1"/>
  <c r="E16"/>
  <c r="E10" s="1"/>
  <c r="G16"/>
  <c r="G10" s="1"/>
  <c r="H16"/>
  <c r="H10" s="1"/>
  <c r="I16"/>
  <c r="I10" s="1"/>
  <c r="K16"/>
  <c r="K10" s="1"/>
  <c r="L16"/>
  <c r="L10" s="1"/>
  <c r="M16"/>
  <c r="M10" s="1"/>
  <c r="B17"/>
  <c r="B16" s="1"/>
  <c r="B15"/>
  <c r="C6"/>
  <c r="D6"/>
  <c r="P6" s="1"/>
  <c r="E6"/>
  <c r="H6"/>
  <c r="L6"/>
  <c r="J7"/>
  <c r="F7"/>
  <c r="B7"/>
  <c r="B6" s="1"/>
  <c r="I6"/>
  <c r="N25" l="1"/>
  <c r="N17"/>
  <c r="P10"/>
  <c r="N15"/>
  <c r="Q18"/>
  <c r="N18" s="1"/>
  <c r="Q23"/>
  <c r="Q27"/>
  <c r="E26"/>
  <c r="Q26" s="1"/>
  <c r="O6"/>
  <c r="O18"/>
  <c r="J18"/>
  <c r="O24"/>
  <c r="O27"/>
  <c r="Q8"/>
  <c r="P23"/>
  <c r="Q10"/>
  <c r="O10"/>
  <c r="N27"/>
  <c r="I5"/>
  <c r="J6"/>
  <c r="C23"/>
  <c r="O23" s="1"/>
  <c r="C26"/>
  <c r="O26" s="1"/>
  <c r="K5"/>
  <c r="F16"/>
  <c r="F10" s="1"/>
  <c r="J16"/>
  <c r="J10" s="1"/>
  <c r="J5" s="1"/>
  <c r="O8"/>
  <c r="N8" s="1"/>
  <c r="P24"/>
  <c r="P16"/>
  <c r="Q21"/>
  <c r="Q6"/>
  <c r="B18"/>
  <c r="D26"/>
  <c r="P26" s="1"/>
  <c r="O16"/>
  <c r="P21"/>
  <c r="N22"/>
  <c r="N11"/>
  <c r="H5"/>
  <c r="F18"/>
  <c r="M5"/>
  <c r="O21"/>
  <c r="L5"/>
  <c r="G5"/>
  <c r="Q24"/>
  <c r="Q16"/>
  <c r="N28"/>
  <c r="N20"/>
  <c r="N9"/>
  <c r="N7"/>
  <c r="F6"/>
  <c r="B10"/>
  <c r="N24" l="1"/>
  <c r="N10"/>
  <c r="N6"/>
  <c r="C5"/>
  <c r="O5" s="1"/>
  <c r="E5"/>
  <c r="Q5" s="1"/>
  <c r="B5"/>
  <c r="N21"/>
  <c r="N26"/>
  <c r="N23"/>
  <c r="N16"/>
  <c r="D5"/>
  <c r="P5" s="1"/>
  <c r="F5"/>
  <c r="N5" l="1"/>
</calcChain>
</file>

<file path=xl/sharedStrings.xml><?xml version="1.0" encoding="utf-8"?>
<sst xmlns="http://schemas.openxmlformats.org/spreadsheetml/2006/main" count="48" uniqueCount="38">
  <si>
    <t>Наименование объекта</t>
  </si>
  <si>
    <t>ИТОГО                  по 2023</t>
  </si>
  <si>
    <t>2023 год</t>
  </si>
  <si>
    <t>ИТОГО             по 2024</t>
  </si>
  <si>
    <t>2024 год</t>
  </si>
  <si>
    <t>ИТОГО             по 2025</t>
  </si>
  <si>
    <t>2025 год</t>
  </si>
  <si>
    <t>ИТОГО</t>
  </si>
  <si>
    <t>Федеральный бюджет</t>
  </si>
  <si>
    <t>Областной бюджет</t>
  </si>
  <si>
    <t>Местный бюджет</t>
  </si>
  <si>
    <t>Итого по программе</t>
  </si>
  <si>
    <t>Подпрограмма "Чистая вода"</t>
  </si>
  <si>
    <t>Строительство, модернизация, реконструкция и ремонт объектов систем водоснабжения,водоотведения и очистки сточных вод</t>
  </si>
  <si>
    <t>Муниципальный проект "Чистая вода"</t>
  </si>
  <si>
    <t>Строительство и реконструкция (модернизация) объектов питьевого водоснабжения</t>
  </si>
  <si>
    <t>Подпрограмма "Модернизация объектов коммунальной инфраструктуры"</t>
  </si>
  <si>
    <t>Строительство газопроводов и газовых сетей</t>
  </si>
  <si>
    <t>Капитальные вложения в объекты муниципальной собственности</t>
  </si>
  <si>
    <t>Подпрограмма "Природоохранные мероприятия, оздоровление экологической обстановки в Аргаяшском муниципальном районе"</t>
  </si>
  <si>
    <t>Экологические мероприятия</t>
  </si>
  <si>
    <t>Муниципальный проект "Чистая страна"</t>
  </si>
  <si>
    <t>Ликвидация несанкционированных свалок</t>
  </si>
  <si>
    <t>Подпрограмма «Обеспечение жильем молодых семей»</t>
  </si>
  <si>
    <t>Социальные выплаты на улучшение жилищных условий граждан</t>
  </si>
  <si>
    <t>Предоставление молодым семьям-участникам подпрограммы социальных выплат на приобретение (строительство) жилья</t>
  </si>
  <si>
    <t>Подпрограмма «Мероприятия по переселению граждан из жилищного фонда,признанного непригодным для проживания в Аргаяшском муниципальном районе"</t>
  </si>
  <si>
    <t>Строительство  (приобретение) жилых помещений для огсуществления мероприятий по переселению граждан из жилищного фонда, признанного напригодным для проживания</t>
  </si>
  <si>
    <t xml:space="preserve">Подпрограмма «Организация деятельности предприятий ЖКХ» </t>
  </si>
  <si>
    <t>Модернизация, реконструкция, капитальный ремонт и ремонт систем водоснабжения, водоотведения, систем электроснабжения, теплоснабжения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</si>
  <si>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т.ч. проектно-изыскательские работы, капитальный ремонт газовых</t>
  </si>
  <si>
    <t>Ликвидация накопленного вреда окружающей среде за счет экологических платежей</t>
  </si>
  <si>
    <t>ИТОГО  2023-2025 годы</t>
  </si>
  <si>
    <t>Байрамгуловское сп Ремонт скважины на водопроводе, павильен на скважину</t>
  </si>
  <si>
    <t>Камышевское сп Установка частотного оборудования на скважину и кап.ремонта водовода д.Чапаева</t>
  </si>
  <si>
    <t>Ишалинское сп Разработка проекта зон санитарной охраны скважин п.Ишалино</t>
  </si>
  <si>
    <t>Приложение 3</t>
  </si>
  <si>
    <t xml:space="preserve">                                                                                                                                                                     Ресурсное обеспечение реализации муниципальной программы "Развитие жилищно-коммунального хозяйства, инфраструктуры и экологические мероприятия"за счет средств бюджета Аргаяшского муниципального района </t>
  </si>
</sst>
</file>

<file path=xl/styles.xml><?xml version="1.0" encoding="utf-8"?>
<styleSheet xmlns="http://schemas.openxmlformats.org/spreadsheetml/2006/main">
  <numFmts count="2">
    <numFmt numFmtId="164" formatCode="_-* #,##0.00\ _₽_-;\-* #,##0.00\ _₽_-;_-* &quot;-&quot;??\ _₽_-;_-@_-"/>
    <numFmt numFmtId="165" formatCode="#,##0.00000"/>
  </numFmts>
  <fonts count="12">
    <font>
      <sz val="22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6"/>
      <color indexed="8"/>
      <name val="Times New Roman"/>
      <family val="1"/>
      <charset val="204"/>
    </font>
    <font>
      <sz val="11"/>
      <color indexed="8"/>
      <name val="Calibri"/>
      <family val="2"/>
      <charset val="1"/>
    </font>
    <font>
      <b/>
      <sz val="22"/>
      <color indexed="8"/>
      <name val="Calibri"/>
      <family val="2"/>
      <charset val="1"/>
    </font>
    <font>
      <b/>
      <i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"/>
      <family val="2"/>
      <charset val="204"/>
    </font>
    <font>
      <b/>
      <sz val="22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0" fillId="0" borderId="0"/>
    <xf numFmtId="0" fontId="2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1"/>
    <xf numFmtId="0" fontId="5" fillId="0" borderId="0" xfId="1" applyFont="1" applyFill="1" applyAlignment="1">
      <alignment wrapText="1"/>
    </xf>
    <xf numFmtId="0" fontId="6" fillId="6" borderId="2" xfId="1" applyFont="1" applyFill="1" applyBorder="1" applyAlignment="1">
      <alignment horizontal="left" vertical="top" wrapText="1"/>
    </xf>
    <xf numFmtId="0" fontId="7" fillId="0" borderId="2" xfId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 wrapText="1"/>
    </xf>
    <xf numFmtId="0" fontId="8" fillId="7" borderId="2" xfId="1" applyFont="1" applyFill="1" applyBorder="1" applyAlignment="1">
      <alignment horizontal="center" vertical="center" wrapText="1"/>
    </xf>
    <xf numFmtId="0" fontId="8" fillId="4" borderId="2" xfId="1" applyFont="1" applyFill="1" applyBorder="1" applyAlignment="1">
      <alignment horizontal="left" vertical="top" wrapText="1"/>
    </xf>
    <xf numFmtId="0" fontId="9" fillId="6" borderId="2" xfId="1" applyFont="1" applyFill="1" applyBorder="1" applyAlignment="1">
      <alignment horizontal="left" vertical="top" wrapText="1"/>
    </xf>
    <xf numFmtId="0" fontId="9" fillId="0" borderId="2" xfId="1" applyFont="1" applyBorder="1" applyAlignment="1">
      <alignment horizontal="left" vertical="top" wrapText="1"/>
    </xf>
    <xf numFmtId="0" fontId="7" fillId="6" borderId="2" xfId="1" applyFont="1" applyFill="1" applyBorder="1" applyAlignment="1">
      <alignment horizontal="left" vertical="top" wrapText="1"/>
    </xf>
    <xf numFmtId="0" fontId="7" fillId="0" borderId="2" xfId="1" applyFont="1" applyFill="1" applyBorder="1" applyAlignment="1">
      <alignment horizontal="left" vertical="top" wrapText="1"/>
    </xf>
    <xf numFmtId="0" fontId="8" fillId="2" borderId="2" xfId="1" applyFont="1" applyFill="1" applyBorder="1" applyAlignment="1">
      <alignment horizontal="left" vertical="center" wrapText="1"/>
    </xf>
    <xf numFmtId="0" fontId="7" fillId="6" borderId="2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4" fontId="8" fillId="4" borderId="2" xfId="1" applyNumberFormat="1" applyFont="1" applyFill="1" applyBorder="1" applyAlignment="1">
      <alignment horizontal="center" vertical="center" wrapText="1"/>
    </xf>
    <xf numFmtId="4" fontId="7" fillId="6" borderId="2" xfId="1" applyNumberFormat="1" applyFont="1" applyFill="1" applyBorder="1" applyAlignment="1">
      <alignment horizontal="center" vertical="center" wrapText="1"/>
    </xf>
    <xf numFmtId="4" fontId="7" fillId="0" borderId="2" xfId="1" applyNumberFormat="1" applyFont="1" applyFill="1" applyBorder="1" applyAlignment="1">
      <alignment horizontal="center" vertical="center" wrapText="1"/>
    </xf>
    <xf numFmtId="4" fontId="7" fillId="3" borderId="2" xfId="1" applyNumberFormat="1" applyFont="1" applyFill="1" applyBorder="1" applyAlignment="1">
      <alignment horizontal="center" vertical="center" wrapText="1"/>
    </xf>
    <xf numFmtId="4" fontId="8" fillId="2" borderId="2" xfId="1" applyNumberFormat="1" applyFont="1" applyFill="1" applyBorder="1" applyAlignment="1">
      <alignment horizontal="center" vertical="center"/>
    </xf>
    <xf numFmtId="0" fontId="0" fillId="6" borderId="0" xfId="0" applyFill="1"/>
    <xf numFmtId="0" fontId="8" fillId="4" borderId="2" xfId="1" applyFont="1" applyFill="1" applyBorder="1" applyAlignment="1">
      <alignment horizontal="center" vertical="center" wrapText="1"/>
    </xf>
    <xf numFmtId="0" fontId="11" fillId="4" borderId="0" xfId="0" applyFont="1" applyFill="1"/>
    <xf numFmtId="0" fontId="3" fillId="0" borderId="1" xfId="1" applyFont="1" applyFill="1" applyBorder="1" applyAlignment="1">
      <alignment horizontal="center" vertical="center" wrapText="1"/>
    </xf>
    <xf numFmtId="165" fontId="7" fillId="0" borderId="2" xfId="0" applyNumberFormat="1" applyFont="1" applyFill="1" applyBorder="1" applyAlignment="1">
      <alignment horizontal="center" vertical="center" wrapText="1"/>
    </xf>
    <xf numFmtId="165" fontId="9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0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/>
    </xf>
    <xf numFmtId="0" fontId="7" fillId="2" borderId="5" xfId="1" applyFont="1" applyFill="1" applyBorder="1" applyAlignment="1">
      <alignment horizontal="center"/>
    </xf>
    <xf numFmtId="0" fontId="7" fillId="2" borderId="4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wrapText="1"/>
    </xf>
    <xf numFmtId="0" fontId="8" fillId="7" borderId="2" xfId="1" applyFont="1" applyFill="1" applyBorder="1" applyAlignment="1">
      <alignment horizontal="center" vertical="center" wrapText="1"/>
    </xf>
    <xf numFmtId="0" fontId="8" fillId="7" borderId="2" xfId="1" applyFont="1" applyFill="1" applyBorder="1" applyAlignment="1">
      <alignment horizontal="center" wrapText="1"/>
    </xf>
    <xf numFmtId="0" fontId="8" fillId="3" borderId="2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wrapText="1"/>
    </xf>
    <xf numFmtId="0" fontId="3" fillId="0" borderId="5" xfId="1" applyFont="1" applyFill="1" applyBorder="1" applyAlignment="1">
      <alignment horizontal="left" vertical="center" wrapText="1"/>
    </xf>
  </cellXfs>
  <cellStyles count="10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6"/>
    <cellStyle name="Обычный 7" xfId="1"/>
    <cellStyle name="Финансовый 2" xfId="8"/>
    <cellStyle name="Финансовый 3" xfId="9"/>
    <cellStyle name="Финансовый 4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9"/>
  <sheetViews>
    <sheetView tabSelected="1" topLeftCell="A15" workbookViewId="0">
      <selection activeCell="I18" sqref="I18"/>
    </sheetView>
  </sheetViews>
  <sheetFormatPr defaultRowHeight="28.5"/>
  <cols>
    <col min="1" max="1" width="14.53125" customWidth="1"/>
    <col min="2" max="2" width="6.1328125" customWidth="1"/>
    <col min="3" max="3" width="2.33203125" customWidth="1"/>
    <col min="4" max="4" width="5.46484375" customWidth="1"/>
    <col min="5" max="5" width="5.19921875" customWidth="1"/>
    <col min="6" max="6" width="5.796875" customWidth="1"/>
    <col min="7" max="7" width="2.33203125" customWidth="1"/>
    <col min="8" max="8" width="5.33203125" customWidth="1"/>
    <col min="9" max="9" width="5.86328125" customWidth="1"/>
    <col min="10" max="10" width="5.53125" customWidth="1"/>
    <col min="11" max="11" width="1.86328125" customWidth="1"/>
    <col min="12" max="14" width="6.1328125" customWidth="1"/>
    <col min="15" max="15" width="3.1328125" customWidth="1"/>
    <col min="16" max="17" width="6.1328125" customWidth="1"/>
  </cols>
  <sheetData>
    <row r="1" spans="1:17" ht="90" customHeight="1">
      <c r="A1" s="34" t="s">
        <v>37</v>
      </c>
      <c r="B1" s="34"/>
      <c r="C1" s="34"/>
      <c r="D1" s="34"/>
      <c r="E1" s="34"/>
      <c r="F1" s="34"/>
      <c r="G1" s="34"/>
      <c r="H1" s="34"/>
      <c r="I1" s="34"/>
      <c r="J1" s="16"/>
      <c r="K1" s="16"/>
      <c r="L1" s="16"/>
      <c r="M1" s="16"/>
      <c r="N1" s="2"/>
      <c r="O1" s="1"/>
      <c r="P1" s="1"/>
      <c r="Q1" s="1"/>
    </row>
    <row r="2" spans="1:17" ht="24.75" customHeight="1">
      <c r="A2" s="25"/>
      <c r="B2" s="25"/>
      <c r="C2" s="25"/>
      <c r="D2" s="25"/>
      <c r="E2" s="25"/>
      <c r="F2" s="25"/>
      <c r="G2" s="25"/>
      <c r="H2" s="25"/>
      <c r="I2" s="25"/>
      <c r="J2" s="16"/>
      <c r="K2" s="42" t="s">
        <v>36</v>
      </c>
      <c r="L2" s="42"/>
      <c r="M2" s="42"/>
      <c r="N2" s="2"/>
      <c r="O2" s="1"/>
      <c r="P2" s="1"/>
      <c r="Q2" s="1"/>
    </row>
    <row r="3" spans="1:17">
      <c r="A3" s="35" t="s">
        <v>0</v>
      </c>
      <c r="B3" s="36" t="s">
        <v>1</v>
      </c>
      <c r="C3" s="37" t="s">
        <v>2</v>
      </c>
      <c r="D3" s="37"/>
      <c r="E3" s="37"/>
      <c r="F3" s="38" t="s">
        <v>3</v>
      </c>
      <c r="G3" s="39" t="s">
        <v>4</v>
      </c>
      <c r="H3" s="39"/>
      <c r="I3" s="39"/>
      <c r="J3" s="40" t="s">
        <v>5</v>
      </c>
      <c r="K3" s="41" t="s">
        <v>6</v>
      </c>
      <c r="L3" s="41"/>
      <c r="M3" s="41"/>
      <c r="N3" s="30" t="s">
        <v>7</v>
      </c>
      <c r="O3" s="31" t="s">
        <v>32</v>
      </c>
      <c r="P3" s="32"/>
      <c r="Q3" s="33"/>
    </row>
    <row r="4" spans="1:17" ht="60">
      <c r="A4" s="35"/>
      <c r="B4" s="36"/>
      <c r="C4" s="5" t="s">
        <v>8</v>
      </c>
      <c r="D4" s="5" t="s">
        <v>9</v>
      </c>
      <c r="E4" s="5" t="s">
        <v>10</v>
      </c>
      <c r="F4" s="38"/>
      <c r="G4" s="6" t="s">
        <v>8</v>
      </c>
      <c r="H4" s="6" t="s">
        <v>9</v>
      </c>
      <c r="I4" s="6" t="s">
        <v>10</v>
      </c>
      <c r="J4" s="40"/>
      <c r="K4" s="15" t="s">
        <v>8</v>
      </c>
      <c r="L4" s="15" t="s">
        <v>9</v>
      </c>
      <c r="M4" s="15" t="s">
        <v>10</v>
      </c>
      <c r="N4" s="30"/>
      <c r="O4" s="4" t="s">
        <v>8</v>
      </c>
      <c r="P4" s="4" t="s">
        <v>9</v>
      </c>
      <c r="Q4" s="4" t="s">
        <v>10</v>
      </c>
    </row>
    <row r="5" spans="1:17" s="24" customFormat="1">
      <c r="A5" s="23" t="s">
        <v>11</v>
      </c>
      <c r="B5" s="17">
        <f>B6+B10+B18+B23+B26+B29</f>
        <v>77257100</v>
      </c>
      <c r="C5" s="17">
        <f t="shared" ref="C5:M5" si="0">C6+C10+C18+C23+C26+C29</f>
        <v>0</v>
      </c>
      <c r="D5" s="17">
        <f t="shared" si="0"/>
        <v>69017900</v>
      </c>
      <c r="E5" s="17">
        <f t="shared" si="0"/>
        <v>8239200</v>
      </c>
      <c r="F5" s="17">
        <f t="shared" si="0"/>
        <v>441153000</v>
      </c>
      <c r="G5" s="17">
        <f t="shared" si="0"/>
        <v>0</v>
      </c>
      <c r="H5" s="17">
        <f t="shared" si="0"/>
        <v>68663400</v>
      </c>
      <c r="I5" s="17">
        <f t="shared" si="0"/>
        <v>372489600</v>
      </c>
      <c r="J5" s="17">
        <f t="shared" si="0"/>
        <v>60032700</v>
      </c>
      <c r="K5" s="17">
        <f t="shared" si="0"/>
        <v>0</v>
      </c>
      <c r="L5" s="17">
        <f t="shared" si="0"/>
        <v>51229300</v>
      </c>
      <c r="M5" s="17">
        <f t="shared" si="0"/>
        <v>8803400</v>
      </c>
      <c r="N5" s="17">
        <f>O5+P5+Q5</f>
        <v>578442800</v>
      </c>
      <c r="O5" s="17">
        <f>C5+G5+K5</f>
        <v>0</v>
      </c>
      <c r="P5" s="17">
        <f>D5+H5+L5</f>
        <v>188910600</v>
      </c>
      <c r="Q5" s="17">
        <f>E5+I5+M5</f>
        <v>389532200</v>
      </c>
    </row>
    <row r="6" spans="1:17">
      <c r="A6" s="7" t="s">
        <v>12</v>
      </c>
      <c r="B6" s="17">
        <f>B7+B8</f>
        <v>1000000</v>
      </c>
      <c r="C6" s="17">
        <f t="shared" ref="C6:M6" si="1">C7+C8</f>
        <v>0</v>
      </c>
      <c r="D6" s="17">
        <f t="shared" si="1"/>
        <v>0</v>
      </c>
      <c r="E6" s="17">
        <f t="shared" si="1"/>
        <v>1000000</v>
      </c>
      <c r="F6" s="17">
        <f t="shared" si="1"/>
        <v>154821700</v>
      </c>
      <c r="G6" s="17">
        <f t="shared" si="1"/>
        <v>0</v>
      </c>
      <c r="H6" s="17">
        <f t="shared" si="1"/>
        <v>0</v>
      </c>
      <c r="I6" s="17">
        <f t="shared" si="1"/>
        <v>154821700</v>
      </c>
      <c r="J6" s="17">
        <f t="shared" si="1"/>
        <v>1000000</v>
      </c>
      <c r="K6" s="17">
        <f t="shared" si="1"/>
        <v>0</v>
      </c>
      <c r="L6" s="17">
        <f t="shared" si="1"/>
        <v>0</v>
      </c>
      <c r="M6" s="17">
        <f t="shared" si="1"/>
        <v>1000000</v>
      </c>
      <c r="N6" s="17">
        <f t="shared" ref="N6:N29" si="2">O6+P6+Q6</f>
        <v>156821700</v>
      </c>
      <c r="O6" s="17">
        <f t="shared" ref="O6:O29" si="3">C6+G6+K6</f>
        <v>0</v>
      </c>
      <c r="P6" s="17">
        <f t="shared" ref="P6:P29" si="4">D6+H6+L6</f>
        <v>0</v>
      </c>
      <c r="Q6" s="17">
        <f t="shared" ref="Q6:Q29" si="5">E6+I6+M6</f>
        <v>156821700</v>
      </c>
    </row>
    <row r="7" spans="1:17" ht="36">
      <c r="A7" s="8" t="s">
        <v>13</v>
      </c>
      <c r="B7" s="18">
        <f>C7+D7+E7</f>
        <v>1000000</v>
      </c>
      <c r="C7" s="18"/>
      <c r="D7" s="18"/>
      <c r="E7" s="19">
        <v>1000000</v>
      </c>
      <c r="F7" s="18">
        <f>G7+H7+I7</f>
        <v>1000000</v>
      </c>
      <c r="G7" s="18"/>
      <c r="H7" s="18"/>
      <c r="I7" s="19">
        <v>1000000</v>
      </c>
      <c r="J7" s="18">
        <f>K7+L7+M7</f>
        <v>1000000</v>
      </c>
      <c r="K7" s="18"/>
      <c r="L7" s="18"/>
      <c r="M7" s="19">
        <v>1000000</v>
      </c>
      <c r="N7" s="17">
        <f t="shared" si="2"/>
        <v>3000000</v>
      </c>
      <c r="O7" s="17">
        <f t="shared" si="3"/>
        <v>0</v>
      </c>
      <c r="P7" s="17">
        <f t="shared" si="4"/>
        <v>0</v>
      </c>
      <c r="Q7" s="17">
        <f t="shared" si="5"/>
        <v>3000000</v>
      </c>
    </row>
    <row r="8" spans="1:17">
      <c r="A8" s="8" t="s">
        <v>14</v>
      </c>
      <c r="B8" s="18"/>
      <c r="C8" s="18"/>
      <c r="D8" s="18"/>
      <c r="E8" s="18"/>
      <c r="F8" s="18">
        <f>F9</f>
        <v>153821700</v>
      </c>
      <c r="G8" s="18">
        <f t="shared" ref="G8:I8" si="6">G9</f>
        <v>0</v>
      </c>
      <c r="H8" s="18">
        <f t="shared" si="6"/>
        <v>0</v>
      </c>
      <c r="I8" s="18">
        <f t="shared" si="6"/>
        <v>153821700</v>
      </c>
      <c r="J8" s="18">
        <f t="shared" ref="J8" si="7">J9</f>
        <v>0</v>
      </c>
      <c r="K8" s="18">
        <f t="shared" ref="K8" si="8">K9</f>
        <v>0</v>
      </c>
      <c r="L8" s="18">
        <f t="shared" ref="L8" si="9">L9</f>
        <v>0</v>
      </c>
      <c r="M8" s="18">
        <f t="shared" ref="M8" si="10">M9</f>
        <v>0</v>
      </c>
      <c r="N8" s="17">
        <f t="shared" si="2"/>
        <v>153821700</v>
      </c>
      <c r="O8" s="17">
        <f t="shared" si="3"/>
        <v>0</v>
      </c>
      <c r="P8" s="17">
        <f t="shared" si="4"/>
        <v>0</v>
      </c>
      <c r="Q8" s="17">
        <f t="shared" si="5"/>
        <v>153821700</v>
      </c>
    </row>
    <row r="9" spans="1:17">
      <c r="A9" s="9" t="s">
        <v>15</v>
      </c>
      <c r="B9" s="19"/>
      <c r="C9" s="19"/>
      <c r="D9" s="19"/>
      <c r="E9" s="19"/>
      <c r="F9" s="19">
        <f>G9+H9+I9</f>
        <v>153821700</v>
      </c>
      <c r="G9" s="19"/>
      <c r="H9" s="19"/>
      <c r="I9" s="19">
        <v>153821700</v>
      </c>
      <c r="J9" s="19"/>
      <c r="K9" s="19"/>
      <c r="L9" s="19"/>
      <c r="M9" s="19"/>
      <c r="N9" s="17">
        <f t="shared" si="2"/>
        <v>153821700</v>
      </c>
      <c r="O9" s="17">
        <f t="shared" si="3"/>
        <v>0</v>
      </c>
      <c r="P9" s="17">
        <f t="shared" si="4"/>
        <v>0</v>
      </c>
      <c r="Q9" s="17">
        <f t="shared" si="5"/>
        <v>153821700</v>
      </c>
    </row>
    <row r="10" spans="1:17">
      <c r="A10" s="7" t="s">
        <v>16</v>
      </c>
      <c r="B10" s="17">
        <f>B11+B15+B16</f>
        <v>60389000</v>
      </c>
      <c r="C10" s="17">
        <f t="shared" ref="C10:M10" si="11">C11+C15+C16</f>
        <v>0</v>
      </c>
      <c r="D10" s="17">
        <f>D11+D15+D16</f>
        <v>59389000</v>
      </c>
      <c r="E10" s="17">
        <f>E11+E15+E16</f>
        <v>1000000</v>
      </c>
      <c r="F10" s="17">
        <f t="shared" si="11"/>
        <v>49897700</v>
      </c>
      <c r="G10" s="17">
        <f t="shared" si="11"/>
        <v>0</v>
      </c>
      <c r="H10" s="17">
        <f t="shared" si="11"/>
        <v>48897700</v>
      </c>
      <c r="I10" s="17">
        <f t="shared" si="11"/>
        <v>1000000</v>
      </c>
      <c r="J10" s="17">
        <f t="shared" si="11"/>
        <v>49897700</v>
      </c>
      <c r="K10" s="17">
        <f t="shared" si="11"/>
        <v>0</v>
      </c>
      <c r="L10" s="17">
        <f t="shared" si="11"/>
        <v>48897700</v>
      </c>
      <c r="M10" s="17">
        <f t="shared" si="11"/>
        <v>1000000</v>
      </c>
      <c r="N10" s="17">
        <f t="shared" si="2"/>
        <v>160184400</v>
      </c>
      <c r="O10" s="17">
        <f t="shared" si="3"/>
        <v>0</v>
      </c>
      <c r="P10" s="17">
        <f t="shared" si="4"/>
        <v>157184400</v>
      </c>
      <c r="Q10" s="17">
        <f t="shared" si="5"/>
        <v>3000000</v>
      </c>
    </row>
    <row r="11" spans="1:17" ht="36">
      <c r="A11" s="10" t="s">
        <v>29</v>
      </c>
      <c r="B11" s="18">
        <f>B12+B13+B14</f>
        <v>1000000</v>
      </c>
      <c r="C11" s="18">
        <f t="shared" ref="C11:E11" si="12">C12+C13+C14</f>
        <v>0</v>
      </c>
      <c r="D11" s="18">
        <f t="shared" si="12"/>
        <v>0</v>
      </c>
      <c r="E11" s="18">
        <f t="shared" si="12"/>
        <v>1000000</v>
      </c>
      <c r="F11" s="18">
        <f>G11+H11+I11</f>
        <v>1000000</v>
      </c>
      <c r="G11" s="18"/>
      <c r="H11" s="18"/>
      <c r="I11" s="19">
        <v>1000000</v>
      </c>
      <c r="J11" s="18">
        <f>K11+L11+M11</f>
        <v>1000000</v>
      </c>
      <c r="K11" s="18">
        <v>0</v>
      </c>
      <c r="L11" s="18">
        <v>0</v>
      </c>
      <c r="M11" s="19">
        <v>1000000</v>
      </c>
      <c r="N11" s="17">
        <f t="shared" si="2"/>
        <v>3000000</v>
      </c>
      <c r="O11" s="17">
        <f t="shared" si="3"/>
        <v>0</v>
      </c>
      <c r="P11" s="17">
        <f t="shared" si="4"/>
        <v>0</v>
      </c>
      <c r="Q11" s="17">
        <f t="shared" si="5"/>
        <v>3000000</v>
      </c>
    </row>
    <row r="12" spans="1:17">
      <c r="A12" s="29" t="s">
        <v>33</v>
      </c>
      <c r="B12" s="26">
        <f t="shared" ref="B12" si="13">C12+D12+E12</f>
        <v>470000</v>
      </c>
      <c r="C12" s="26"/>
      <c r="D12" s="27"/>
      <c r="E12" s="26">
        <v>470000</v>
      </c>
      <c r="F12" s="20"/>
      <c r="G12" s="20"/>
      <c r="H12" s="20"/>
      <c r="I12" s="20"/>
      <c r="J12" s="20"/>
      <c r="K12" s="20"/>
      <c r="L12" s="20"/>
      <c r="M12" s="20"/>
      <c r="N12" s="17"/>
      <c r="O12" s="17"/>
      <c r="P12" s="17"/>
      <c r="Q12" s="17"/>
    </row>
    <row r="13" spans="1:17">
      <c r="A13" s="28" t="s">
        <v>34</v>
      </c>
      <c r="B13" s="26">
        <f t="shared" ref="B13:B14" si="14">C13+D13+E13</f>
        <v>450000</v>
      </c>
      <c r="C13" s="26"/>
      <c r="D13" s="27"/>
      <c r="E13" s="26">
        <v>450000</v>
      </c>
      <c r="F13" s="20"/>
      <c r="G13" s="20"/>
      <c r="H13" s="20"/>
      <c r="I13" s="20"/>
      <c r="J13" s="20"/>
      <c r="K13" s="20"/>
      <c r="L13" s="20"/>
      <c r="M13" s="20"/>
      <c r="N13" s="17"/>
      <c r="O13" s="17"/>
      <c r="P13" s="17"/>
      <c r="Q13" s="17"/>
    </row>
    <row r="14" spans="1:17">
      <c r="A14" s="28" t="s">
        <v>35</v>
      </c>
      <c r="B14" s="26">
        <f t="shared" si="14"/>
        <v>80000</v>
      </c>
      <c r="C14" s="26"/>
      <c r="D14" s="27"/>
      <c r="E14" s="26">
        <v>80000</v>
      </c>
      <c r="F14" s="20"/>
      <c r="G14" s="20"/>
      <c r="H14" s="20"/>
      <c r="I14" s="20"/>
      <c r="J14" s="20"/>
      <c r="K14" s="20"/>
      <c r="L14" s="20"/>
      <c r="M14" s="20"/>
      <c r="N14" s="17"/>
      <c r="O14" s="17"/>
      <c r="P14" s="17"/>
      <c r="Q14" s="17"/>
    </row>
    <row r="15" spans="1:17" s="22" customFormat="1" ht="78" customHeight="1">
      <c r="A15" s="10" t="s">
        <v>30</v>
      </c>
      <c r="B15" s="18">
        <f>C15+D15+E15</f>
        <v>16389000</v>
      </c>
      <c r="C15" s="18"/>
      <c r="D15" s="18">
        <v>16389000</v>
      </c>
      <c r="E15" s="18"/>
      <c r="F15" s="18">
        <f t="shared" ref="F15:F17" si="15">G15+H15+I15</f>
        <v>25722700</v>
      </c>
      <c r="G15" s="18"/>
      <c r="H15" s="18">
        <v>25722700</v>
      </c>
      <c r="I15" s="18"/>
      <c r="J15" s="18">
        <f t="shared" ref="J15:J17" si="16">K15+L15+M15</f>
        <v>25722700</v>
      </c>
      <c r="K15" s="18"/>
      <c r="L15" s="18">
        <v>25722700</v>
      </c>
      <c r="M15" s="18"/>
      <c r="N15" s="17">
        <f t="shared" si="2"/>
        <v>67834400</v>
      </c>
      <c r="O15" s="17">
        <f t="shared" si="3"/>
        <v>0</v>
      </c>
      <c r="P15" s="17">
        <f>D15+H15+L15</f>
        <v>67834400</v>
      </c>
      <c r="Q15" s="17">
        <f>E15+I15+M15</f>
        <v>0</v>
      </c>
    </row>
    <row r="16" spans="1:17" s="22" customFormat="1">
      <c r="A16" s="10" t="s">
        <v>18</v>
      </c>
      <c r="B16" s="18">
        <f>B17</f>
        <v>43000000</v>
      </c>
      <c r="C16" s="18">
        <f t="shared" ref="C16:M16" si="17">C17</f>
        <v>0</v>
      </c>
      <c r="D16" s="18">
        <f t="shared" si="17"/>
        <v>43000000</v>
      </c>
      <c r="E16" s="18">
        <f t="shared" si="17"/>
        <v>0</v>
      </c>
      <c r="F16" s="18">
        <f t="shared" si="15"/>
        <v>23175000</v>
      </c>
      <c r="G16" s="18">
        <f t="shared" si="17"/>
        <v>0</v>
      </c>
      <c r="H16" s="18">
        <f t="shared" si="17"/>
        <v>23175000</v>
      </c>
      <c r="I16" s="18">
        <f t="shared" si="17"/>
        <v>0</v>
      </c>
      <c r="J16" s="18">
        <f t="shared" si="16"/>
        <v>23175000</v>
      </c>
      <c r="K16" s="18">
        <f t="shared" si="17"/>
        <v>0</v>
      </c>
      <c r="L16" s="18">
        <f t="shared" si="17"/>
        <v>23175000</v>
      </c>
      <c r="M16" s="18">
        <f t="shared" si="17"/>
        <v>0</v>
      </c>
      <c r="N16" s="17">
        <f t="shared" si="2"/>
        <v>89350000</v>
      </c>
      <c r="O16" s="17">
        <f t="shared" si="3"/>
        <v>0</v>
      </c>
      <c r="P16" s="17">
        <f t="shared" si="4"/>
        <v>89350000</v>
      </c>
      <c r="Q16" s="17">
        <f t="shared" si="5"/>
        <v>0</v>
      </c>
    </row>
    <row r="17" spans="1:17">
      <c r="A17" s="9" t="s">
        <v>17</v>
      </c>
      <c r="B17" s="19">
        <f>C17+D17+E17</f>
        <v>43000000</v>
      </c>
      <c r="C17" s="19"/>
      <c r="D17" s="19">
        <v>43000000</v>
      </c>
      <c r="E17" s="19"/>
      <c r="F17" s="18">
        <f t="shared" si="15"/>
        <v>23175000</v>
      </c>
      <c r="G17" s="19"/>
      <c r="H17" s="19">
        <v>23175000</v>
      </c>
      <c r="I17" s="19"/>
      <c r="J17" s="18">
        <f t="shared" si="16"/>
        <v>23175000</v>
      </c>
      <c r="K17" s="19"/>
      <c r="L17" s="19">
        <v>23175000</v>
      </c>
      <c r="M17" s="19"/>
      <c r="N17" s="17">
        <f t="shared" si="2"/>
        <v>89350000</v>
      </c>
      <c r="O17" s="17">
        <f t="shared" si="3"/>
        <v>0</v>
      </c>
      <c r="P17" s="17">
        <f t="shared" si="4"/>
        <v>89350000</v>
      </c>
      <c r="Q17" s="17">
        <f t="shared" si="5"/>
        <v>0</v>
      </c>
    </row>
    <row r="18" spans="1:17" ht="36">
      <c r="A18" s="7" t="s">
        <v>19</v>
      </c>
      <c r="B18" s="17">
        <f>B19+B20+B21</f>
        <v>13872000</v>
      </c>
      <c r="C18" s="17">
        <f t="shared" ref="C18:M18" si="18">C19+C20+C21</f>
        <v>0</v>
      </c>
      <c r="D18" s="17">
        <f t="shared" si="18"/>
        <v>7632800</v>
      </c>
      <c r="E18" s="17">
        <f t="shared" si="18"/>
        <v>6239200</v>
      </c>
      <c r="F18" s="17">
        <f t="shared" si="18"/>
        <v>23884700</v>
      </c>
      <c r="G18" s="17">
        <f t="shared" si="18"/>
        <v>0</v>
      </c>
      <c r="H18" s="17">
        <f t="shared" si="18"/>
        <v>17435900</v>
      </c>
      <c r="I18" s="17">
        <f t="shared" si="18"/>
        <v>6448800</v>
      </c>
      <c r="J18" s="17">
        <f t="shared" si="18"/>
        <v>6667000</v>
      </c>
      <c r="K18" s="17">
        <f t="shared" si="18"/>
        <v>0</v>
      </c>
      <c r="L18" s="17">
        <f t="shared" si="18"/>
        <v>0</v>
      </c>
      <c r="M18" s="17">
        <f t="shared" si="18"/>
        <v>6667000</v>
      </c>
      <c r="N18" s="17">
        <f t="shared" si="2"/>
        <v>44423700</v>
      </c>
      <c r="O18" s="17">
        <f t="shared" si="3"/>
        <v>0</v>
      </c>
      <c r="P18" s="17">
        <f t="shared" si="4"/>
        <v>25068700</v>
      </c>
      <c r="Q18" s="17">
        <f t="shared" si="5"/>
        <v>19355000</v>
      </c>
    </row>
    <row r="19" spans="1:17">
      <c r="A19" s="3" t="s">
        <v>31</v>
      </c>
      <c r="B19" s="18">
        <f>C19+D19+E19</f>
        <v>5239200</v>
      </c>
      <c r="C19" s="18"/>
      <c r="D19" s="18"/>
      <c r="E19" s="18">
        <v>5239200</v>
      </c>
      <c r="F19" s="18">
        <f>G19+H19+I19</f>
        <v>5448800</v>
      </c>
      <c r="G19" s="18"/>
      <c r="H19" s="18"/>
      <c r="I19" s="18">
        <v>5448800</v>
      </c>
      <c r="J19" s="18">
        <f>K19+L19+M19</f>
        <v>5667000</v>
      </c>
      <c r="K19" s="18"/>
      <c r="L19" s="18"/>
      <c r="M19" s="18">
        <v>5667000</v>
      </c>
      <c r="N19" s="17">
        <f t="shared" si="2"/>
        <v>16355000</v>
      </c>
      <c r="O19" s="17">
        <f t="shared" si="3"/>
        <v>0</v>
      </c>
      <c r="P19" s="17">
        <f t="shared" si="4"/>
        <v>0</v>
      </c>
      <c r="Q19" s="17">
        <f t="shared" si="5"/>
        <v>16355000</v>
      </c>
    </row>
    <row r="20" spans="1:17">
      <c r="A20" s="10" t="s">
        <v>20</v>
      </c>
      <c r="B20" s="18">
        <f>C20+D20+E20</f>
        <v>1000000</v>
      </c>
      <c r="C20" s="18"/>
      <c r="D20" s="18"/>
      <c r="E20" s="18">
        <v>1000000</v>
      </c>
      <c r="F20" s="18">
        <f>G20+H20+I20</f>
        <v>1000000</v>
      </c>
      <c r="G20" s="18"/>
      <c r="H20" s="18"/>
      <c r="I20" s="18">
        <v>1000000</v>
      </c>
      <c r="J20" s="18">
        <f>K20+L20+M20</f>
        <v>1000000</v>
      </c>
      <c r="K20" s="18"/>
      <c r="L20" s="18"/>
      <c r="M20" s="18">
        <v>1000000</v>
      </c>
      <c r="N20" s="17">
        <f t="shared" si="2"/>
        <v>3000000</v>
      </c>
      <c r="O20" s="17">
        <f t="shared" si="3"/>
        <v>0</v>
      </c>
      <c r="P20" s="17">
        <f t="shared" si="4"/>
        <v>0</v>
      </c>
      <c r="Q20" s="17">
        <f t="shared" si="5"/>
        <v>3000000</v>
      </c>
    </row>
    <row r="21" spans="1:17">
      <c r="A21" s="10" t="s">
        <v>21</v>
      </c>
      <c r="B21" s="18">
        <f>B22</f>
        <v>7632800</v>
      </c>
      <c r="C21" s="18">
        <f t="shared" ref="C21:E21" si="19">C22</f>
        <v>0</v>
      </c>
      <c r="D21" s="18">
        <f t="shared" si="19"/>
        <v>7632800</v>
      </c>
      <c r="E21" s="18">
        <f t="shared" si="19"/>
        <v>0</v>
      </c>
      <c r="F21" s="18">
        <f t="shared" ref="F21" si="20">F22</f>
        <v>17435900</v>
      </c>
      <c r="G21" s="18">
        <f t="shared" ref="G21" si="21">G22</f>
        <v>0</v>
      </c>
      <c r="H21" s="18">
        <f t="shared" ref="H21" si="22">H22</f>
        <v>17435900</v>
      </c>
      <c r="I21" s="18">
        <f t="shared" ref="I21" si="23">I22</f>
        <v>0</v>
      </c>
      <c r="J21" s="18">
        <f t="shared" ref="J21" si="24">J22</f>
        <v>0</v>
      </c>
      <c r="K21" s="18">
        <f t="shared" ref="K21" si="25">K22</f>
        <v>0</v>
      </c>
      <c r="L21" s="18">
        <f t="shared" ref="L21" si="26">L22</f>
        <v>0</v>
      </c>
      <c r="M21" s="18">
        <f t="shared" ref="M21" si="27">M22</f>
        <v>0</v>
      </c>
      <c r="N21" s="17">
        <f t="shared" si="2"/>
        <v>25068700</v>
      </c>
      <c r="O21" s="17">
        <f t="shared" si="3"/>
        <v>0</v>
      </c>
      <c r="P21" s="17">
        <f t="shared" si="4"/>
        <v>25068700</v>
      </c>
      <c r="Q21" s="17">
        <f t="shared" si="5"/>
        <v>0</v>
      </c>
    </row>
    <row r="22" spans="1:17">
      <c r="A22" s="11" t="s">
        <v>22</v>
      </c>
      <c r="B22" s="20">
        <f>C22+D22+E22</f>
        <v>7632800</v>
      </c>
      <c r="C22" s="19"/>
      <c r="D22" s="19">
        <v>7632800</v>
      </c>
      <c r="E22" s="19"/>
      <c r="F22" s="19">
        <f>G22+H22+I22</f>
        <v>17435900</v>
      </c>
      <c r="G22" s="19"/>
      <c r="H22" s="19">
        <v>17435900</v>
      </c>
      <c r="I22" s="19"/>
      <c r="J22" s="19"/>
      <c r="K22" s="19"/>
      <c r="L22" s="19"/>
      <c r="M22" s="19"/>
      <c r="N22" s="17">
        <f t="shared" si="2"/>
        <v>25068700</v>
      </c>
      <c r="O22" s="17">
        <f t="shared" si="3"/>
        <v>0</v>
      </c>
      <c r="P22" s="17">
        <f t="shared" si="4"/>
        <v>25068700</v>
      </c>
      <c r="Q22" s="17">
        <f t="shared" si="5"/>
        <v>0</v>
      </c>
    </row>
    <row r="23" spans="1:17">
      <c r="A23" s="12" t="s">
        <v>23</v>
      </c>
      <c r="B23" s="17">
        <f>B24</f>
        <v>1996100</v>
      </c>
      <c r="C23" s="17">
        <f t="shared" ref="C23:M23" si="28">C24</f>
        <v>0</v>
      </c>
      <c r="D23" s="17">
        <f t="shared" si="28"/>
        <v>1996100</v>
      </c>
      <c r="E23" s="17">
        <f t="shared" si="28"/>
        <v>0</v>
      </c>
      <c r="F23" s="17">
        <f t="shared" si="28"/>
        <v>2329800</v>
      </c>
      <c r="G23" s="17">
        <f t="shared" si="28"/>
        <v>0</v>
      </c>
      <c r="H23" s="17">
        <f t="shared" si="28"/>
        <v>2329800</v>
      </c>
      <c r="I23" s="17">
        <f t="shared" si="28"/>
        <v>0</v>
      </c>
      <c r="J23" s="17">
        <f t="shared" si="28"/>
        <v>2331600</v>
      </c>
      <c r="K23" s="17">
        <f t="shared" si="28"/>
        <v>0</v>
      </c>
      <c r="L23" s="17">
        <f t="shared" si="28"/>
        <v>2331600</v>
      </c>
      <c r="M23" s="17">
        <f t="shared" si="28"/>
        <v>0</v>
      </c>
      <c r="N23" s="17">
        <f t="shared" si="2"/>
        <v>6657500</v>
      </c>
      <c r="O23" s="17">
        <f t="shared" si="3"/>
        <v>0</v>
      </c>
      <c r="P23" s="17">
        <f t="shared" si="4"/>
        <v>6657500</v>
      </c>
      <c r="Q23" s="17">
        <f t="shared" si="5"/>
        <v>0</v>
      </c>
    </row>
    <row r="24" spans="1:17">
      <c r="A24" s="13" t="s">
        <v>24</v>
      </c>
      <c r="B24" s="18">
        <f>B25</f>
        <v>1996100</v>
      </c>
      <c r="C24" s="18">
        <f t="shared" ref="C24:M24" si="29">C25</f>
        <v>0</v>
      </c>
      <c r="D24" s="18">
        <f t="shared" si="29"/>
        <v>1996100</v>
      </c>
      <c r="E24" s="18">
        <f t="shared" si="29"/>
        <v>0</v>
      </c>
      <c r="F24" s="18">
        <f t="shared" si="29"/>
        <v>2329800</v>
      </c>
      <c r="G24" s="18">
        <f t="shared" si="29"/>
        <v>0</v>
      </c>
      <c r="H24" s="18">
        <f t="shared" si="29"/>
        <v>2329800</v>
      </c>
      <c r="I24" s="18">
        <f t="shared" si="29"/>
        <v>0</v>
      </c>
      <c r="J24" s="18">
        <f t="shared" si="29"/>
        <v>2331600</v>
      </c>
      <c r="K24" s="18">
        <f t="shared" si="29"/>
        <v>0</v>
      </c>
      <c r="L24" s="18">
        <f t="shared" si="29"/>
        <v>2331600</v>
      </c>
      <c r="M24" s="18">
        <f t="shared" si="29"/>
        <v>0</v>
      </c>
      <c r="N24" s="17">
        <f t="shared" si="2"/>
        <v>6657500</v>
      </c>
      <c r="O24" s="17">
        <f t="shared" si="3"/>
        <v>0</v>
      </c>
      <c r="P24" s="17">
        <f t="shared" si="4"/>
        <v>6657500</v>
      </c>
      <c r="Q24" s="17">
        <f t="shared" si="5"/>
        <v>0</v>
      </c>
    </row>
    <row r="25" spans="1:17" ht="36">
      <c r="A25" s="14" t="s">
        <v>25</v>
      </c>
      <c r="B25" s="19">
        <f>C25+D25+E25</f>
        <v>1996100</v>
      </c>
      <c r="C25" s="19"/>
      <c r="D25" s="19">
        <v>1996100</v>
      </c>
      <c r="E25" s="19"/>
      <c r="F25" s="19">
        <f>G25+H25+I25</f>
        <v>2329800</v>
      </c>
      <c r="G25" s="19"/>
      <c r="H25" s="19">
        <v>2329800</v>
      </c>
      <c r="I25" s="19"/>
      <c r="J25" s="19">
        <f>K25+L25+M25</f>
        <v>2331600</v>
      </c>
      <c r="K25" s="19"/>
      <c r="L25" s="19">
        <v>2331600</v>
      </c>
      <c r="M25" s="19"/>
      <c r="N25" s="17">
        <f t="shared" si="2"/>
        <v>6657500</v>
      </c>
      <c r="O25" s="17">
        <f t="shared" si="3"/>
        <v>0</v>
      </c>
      <c r="P25" s="17">
        <f t="shared" si="4"/>
        <v>6657500</v>
      </c>
      <c r="Q25" s="17">
        <f t="shared" si="5"/>
        <v>0</v>
      </c>
    </row>
    <row r="26" spans="1:17" ht="48">
      <c r="A26" s="12" t="s">
        <v>26</v>
      </c>
      <c r="B26" s="21">
        <f>B27</f>
        <v>0</v>
      </c>
      <c r="C26" s="21">
        <f t="shared" ref="C26:M26" si="30">C27</f>
        <v>0</v>
      </c>
      <c r="D26" s="21">
        <f t="shared" si="30"/>
        <v>0</v>
      </c>
      <c r="E26" s="21">
        <f t="shared" si="30"/>
        <v>0</v>
      </c>
      <c r="F26" s="21">
        <f t="shared" si="30"/>
        <v>210219100</v>
      </c>
      <c r="G26" s="21">
        <f t="shared" si="30"/>
        <v>0</v>
      </c>
      <c r="H26" s="21">
        <f t="shared" si="30"/>
        <v>0</v>
      </c>
      <c r="I26" s="21">
        <f t="shared" si="30"/>
        <v>210219100</v>
      </c>
      <c r="J26" s="21">
        <f t="shared" si="30"/>
        <v>136400</v>
      </c>
      <c r="K26" s="21">
        <f t="shared" si="30"/>
        <v>0</v>
      </c>
      <c r="L26" s="21">
        <f t="shared" si="30"/>
        <v>0</v>
      </c>
      <c r="M26" s="21">
        <f t="shared" si="30"/>
        <v>136400</v>
      </c>
      <c r="N26" s="17">
        <f t="shared" si="2"/>
        <v>210355500</v>
      </c>
      <c r="O26" s="17">
        <f t="shared" si="3"/>
        <v>0</v>
      </c>
      <c r="P26" s="17">
        <f t="shared" si="4"/>
        <v>0</v>
      </c>
      <c r="Q26" s="17">
        <f t="shared" si="5"/>
        <v>210355500</v>
      </c>
    </row>
    <row r="27" spans="1:17">
      <c r="A27" s="13" t="s">
        <v>18</v>
      </c>
      <c r="B27" s="18">
        <f>B28</f>
        <v>0</v>
      </c>
      <c r="C27" s="18">
        <f t="shared" ref="C27:M27" si="31">C28</f>
        <v>0</v>
      </c>
      <c r="D27" s="18">
        <f t="shared" si="31"/>
        <v>0</v>
      </c>
      <c r="E27" s="18">
        <f t="shared" si="31"/>
        <v>0</v>
      </c>
      <c r="F27" s="18">
        <f t="shared" si="31"/>
        <v>210219100</v>
      </c>
      <c r="G27" s="18">
        <f t="shared" si="31"/>
        <v>0</v>
      </c>
      <c r="H27" s="18">
        <f t="shared" si="31"/>
        <v>0</v>
      </c>
      <c r="I27" s="18">
        <f t="shared" si="31"/>
        <v>210219100</v>
      </c>
      <c r="J27" s="18">
        <f t="shared" si="31"/>
        <v>136400</v>
      </c>
      <c r="K27" s="18">
        <f t="shared" si="31"/>
        <v>0</v>
      </c>
      <c r="L27" s="18">
        <f t="shared" si="31"/>
        <v>0</v>
      </c>
      <c r="M27" s="18">
        <f t="shared" si="31"/>
        <v>136400</v>
      </c>
      <c r="N27" s="17">
        <f t="shared" si="2"/>
        <v>210355500</v>
      </c>
      <c r="O27" s="17">
        <f t="shared" si="3"/>
        <v>0</v>
      </c>
      <c r="P27" s="17">
        <f t="shared" si="4"/>
        <v>0</v>
      </c>
      <c r="Q27" s="17">
        <f t="shared" si="5"/>
        <v>210355500</v>
      </c>
    </row>
    <row r="28" spans="1:17" ht="48">
      <c r="A28" s="14" t="s">
        <v>27</v>
      </c>
      <c r="B28" s="19"/>
      <c r="C28" s="19"/>
      <c r="D28" s="19"/>
      <c r="E28" s="19"/>
      <c r="F28" s="19">
        <f>G28+H28+I28</f>
        <v>210219100</v>
      </c>
      <c r="G28" s="19"/>
      <c r="H28" s="19"/>
      <c r="I28" s="19">
        <v>210219100</v>
      </c>
      <c r="J28" s="19">
        <f>K28+L28+M28</f>
        <v>136400</v>
      </c>
      <c r="K28" s="19"/>
      <c r="L28" s="19"/>
      <c r="M28" s="19">
        <v>136400</v>
      </c>
      <c r="N28" s="17">
        <f t="shared" si="2"/>
        <v>210355500</v>
      </c>
      <c r="O28" s="17">
        <f t="shared" si="3"/>
        <v>0</v>
      </c>
      <c r="P28" s="17">
        <f t="shared" si="4"/>
        <v>0</v>
      </c>
      <c r="Q28" s="17">
        <f t="shared" si="5"/>
        <v>210355500</v>
      </c>
    </row>
    <row r="29" spans="1:17">
      <c r="A29" s="12" t="s">
        <v>28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>
        <f t="shared" si="2"/>
        <v>0</v>
      </c>
      <c r="O29" s="17">
        <f t="shared" si="3"/>
        <v>0</v>
      </c>
      <c r="P29" s="17">
        <f t="shared" si="4"/>
        <v>0</v>
      </c>
      <c r="Q29" s="17">
        <f t="shared" si="5"/>
        <v>0</v>
      </c>
    </row>
  </sheetData>
  <mergeCells count="11">
    <mergeCell ref="N3:N4"/>
    <mergeCell ref="O3:Q3"/>
    <mergeCell ref="A1:I1"/>
    <mergeCell ref="A3:A4"/>
    <mergeCell ref="B3:B4"/>
    <mergeCell ref="C3:E3"/>
    <mergeCell ref="F3:F4"/>
    <mergeCell ref="G3:I3"/>
    <mergeCell ref="J3:J4"/>
    <mergeCell ref="K3:M3"/>
    <mergeCell ref="K2:M2"/>
  </mergeCells>
  <pageMargins left="0.11811023622047245" right="0" top="0.15748031496062992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8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8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Давлетов РИ</dc:creator>
  <cp:lastModifiedBy>Давлетов РИ</cp:lastModifiedBy>
  <cp:lastPrinted>2023-01-19T08:39:20Z</cp:lastPrinted>
  <dcterms:created xsi:type="dcterms:W3CDTF">2023-01-19T03:54:52Z</dcterms:created>
  <dcterms:modified xsi:type="dcterms:W3CDTF">2023-01-19T08:42:21Z</dcterms:modified>
</cp:coreProperties>
</file>