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7855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85" i="1"/>
  <c r="H84" s="1"/>
  <c r="D84"/>
  <c r="E84"/>
  <c r="F84"/>
  <c r="G84"/>
  <c r="C84"/>
  <c r="S88"/>
  <c r="S87"/>
  <c r="S86"/>
  <c r="T144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T6"/>
  <c r="S6"/>
  <c r="R6"/>
  <c r="Q6" s="1"/>
  <c r="M122"/>
  <c r="M96"/>
  <c r="M17"/>
  <c r="J5"/>
  <c r="R5" s="1"/>
  <c r="K5"/>
  <c r="S5" s="1"/>
  <c r="L5"/>
  <c r="T5" s="1"/>
  <c r="N5"/>
  <c r="O5"/>
  <c r="P5"/>
  <c r="I122"/>
  <c r="I96"/>
  <c r="I18"/>
  <c r="I17"/>
  <c r="I5" s="1"/>
  <c r="Q5" l="1"/>
  <c r="M5"/>
</calcChain>
</file>

<file path=xl/sharedStrings.xml><?xml version="1.0" encoding="utf-8"?>
<sst xmlns="http://schemas.openxmlformats.org/spreadsheetml/2006/main" count="278" uniqueCount="217">
  <si>
    <t>ПРИЛОЖЕНИЕ № 3</t>
  </si>
  <si>
    <t>Ресурсное обеспечение муниципальной программы "Развитие жилищно-коммунального хозяйства, инфраструктуры и экологические мероприятия" за счет средств бюджета Аргаяшского муниципального хозяйства</t>
  </si>
  <si>
    <t>Наименование объекта</t>
  </si>
  <si>
    <t>Распоряжение</t>
  </si>
  <si>
    <t>ИТОГО                  по 2022</t>
  </si>
  <si>
    <t>Ассигнования 2022 год</t>
  </si>
  <si>
    <t>2022 год</t>
  </si>
  <si>
    <t>остатки</t>
  </si>
  <si>
    <t>ИТОГО   по    2023</t>
  </si>
  <si>
    <t>2023 год</t>
  </si>
  <si>
    <t>ИТОГО  по       2024</t>
  </si>
  <si>
    <t>2024 год</t>
  </si>
  <si>
    <t>ИТОГО</t>
  </si>
  <si>
    <t>ИТОГО по бюджетам</t>
  </si>
  <si>
    <t>№, дата</t>
  </si>
  <si>
    <t>Федеральный бюджет</t>
  </si>
  <si>
    <t>Областной бюджет</t>
  </si>
  <si>
    <t>Местный бюджет</t>
  </si>
  <si>
    <t xml:space="preserve">Расход </t>
  </si>
  <si>
    <t>ВСЕГО:</t>
  </si>
  <si>
    <t>1.Подпрограмма "Чистая вода"</t>
  </si>
  <si>
    <t>Ремонт системы водоснабжения с. Аргаяш</t>
  </si>
  <si>
    <t>Камышевское сп Ремонт водопровода д. Селяева</t>
  </si>
  <si>
    <t>РА АМР № 258-р от 02.02.2022 г., согл.№14 от 14.02.2022</t>
  </si>
  <si>
    <t>Акбашевское с/п Промывка скважин д.Акбашева</t>
  </si>
  <si>
    <t>РА АМР № 258-р от 02.02.2022 г., согл.16 от 14.02.2022</t>
  </si>
  <si>
    <t>Акбашевское сп Замена частотника на скважине Кузяшева</t>
  </si>
  <si>
    <t>РА АМР № 258-р от 02.02.2022 г., согл.13 от 14.2.2022</t>
  </si>
  <si>
    <t>Яраткуловское сп Ремонт сетей водоснабжения Яраткулова, ул. Миасская</t>
  </si>
  <si>
    <t>РА АМР №258-р от 02.02.2022 г., согл.17 от 14.02.2022</t>
  </si>
  <si>
    <t>Аязгуловское сп Ремонт сетей водоснабжения д. Курманова, ул. Мосеева</t>
  </si>
  <si>
    <t>РА АМР №258-р от 02.02.2022 г., согл.15 от 14.02.2022</t>
  </si>
  <si>
    <t>РА АМР №649-р от 23.03.2022 г.,согл.38 от 27.04.2022</t>
  </si>
  <si>
    <t>РА АМР № 649-р от 23.03.2022 г., согл.№ 38 от 27.04.2022</t>
  </si>
  <si>
    <t>Проектирование очистных сооружений</t>
  </si>
  <si>
    <t>Администрация сп Строительство водонасосной станции ( оплата работ по проектной и раб.документации)</t>
  </si>
  <si>
    <t>РА АМР № 751-р от 06.04.2022 г.</t>
  </si>
  <si>
    <t>2.Подпрограмма "Модернизация объектов коммунальной инфраструктуры"</t>
  </si>
  <si>
    <t>Модернизация,реконструкция, капитальный ремонт и ремонт систем водоснабжения,водоотведения,систем электроснабжения,теплоснабжения</t>
  </si>
  <si>
    <t>Аязгуловское сп Ремонт водопровода в д.Аязгулова</t>
  </si>
  <si>
    <t>РА АМР № 1415-р от 08.07.2022 г.</t>
  </si>
  <si>
    <t>Акбашевское с/п Преобретение насоса для скважины д.Акбашева</t>
  </si>
  <si>
    <t>РА АР № 1415-р от 08.07.2022 г., согл.62 от 13.07.2022</t>
  </si>
  <si>
    <t>Акбашевское сп Ст-во водопровода в д.Акбашева  ул.Славы, Уютная, Дружбы</t>
  </si>
  <si>
    <t>РА АМР № 1415-р от 08.07.2022 г., согл.63 от 13.07.2022</t>
  </si>
  <si>
    <t>Акбашевское сп Ст-во водопровода в д.Акбашева  ул.Кулуевская</t>
  </si>
  <si>
    <t>РААМР № 1415-р от 08.07.2022г.,согл.64 от 13.07.2022</t>
  </si>
  <si>
    <t>Акбашевское с/п Преобретение глубинного  насосаЭЦВ-16 для скважины д.Акбашева</t>
  </si>
  <si>
    <t>РА АМР № 1445-р от 20.07.2022 г., согл.67 от 25.07.2022</t>
  </si>
  <si>
    <t>Акбашевское с/п На ремонт муниц.сетей водоснабжения (врезки к новой трассе водопровода) в д.Кузяшева, ул.Школьная 1, ул.Первомайская</t>
  </si>
  <si>
    <t>РА АМР № 2656-р от 19.12.2022</t>
  </si>
  <si>
    <t>Аргаяшское сп Ремонт теплотрассы 75м ул.Октябрьская по террит завода в с.Аргаяш</t>
  </si>
  <si>
    <t>РА АМР № 1738-р от 22.08.2022г., согл.№ 74 от 29.08.2022</t>
  </si>
  <si>
    <t>РА АМР № 1738-р от 22.08.2022г., согл.№ 74 от 29.08.2023</t>
  </si>
  <si>
    <t>Аргаяшского сп Ремонт и прочистка питьевых колодцев по ул.Пролетарская, ул.Фрунзе, ул.Полевая, ул.Гафури в с.Аргаяш</t>
  </si>
  <si>
    <t>РА АМР №  1749-р от 23.08.2022</t>
  </si>
  <si>
    <t>Аргаяшское сп На провед работ п ремонту и теплоизоляции тепловых сетей с.Аргаяш</t>
  </si>
  <si>
    <t>РА АМР № 2683-р от 22.12.2022</t>
  </si>
  <si>
    <t>Администрация Аргаяшского сп Капит.рем.теплосети с.Аргаяш,участок от котельной до ТКЗ3</t>
  </si>
  <si>
    <t>РА АМР №446-р,1181-р, 1675-р от 16.08.2022 г., доп.согл.3 от 17.08.2022</t>
  </si>
  <si>
    <t>Администрация Аргаяшского сп Капит.рем.теплосети с.Аргаяш,участок от котельной до ТКЗ4</t>
  </si>
  <si>
    <t>РА АМР № 1296-р от 16.06.2022 г.,согл.21 от 28.02.2022</t>
  </si>
  <si>
    <t>Байрамгуловское сп Строй контроля (тех.надзора) при вып раб по ул.Титова кап.рем.сетей теплосн.</t>
  </si>
  <si>
    <t>РА АМР № 1296-р от 16.06.2022 г., согл.21 от 28.02.2022</t>
  </si>
  <si>
    <t>Байрамгуловское сп Обследование технического состояния зданий: Центральная котельная, котельная Больничного комплекса с.Байрамгулово</t>
  </si>
  <si>
    <t>РА АМР № 2467-р от 28.11.2022</t>
  </si>
  <si>
    <t>Байрамгуловское сп Ремонт водопровода на пересечении ул.Первомайская и ул.Лесная прот.8 м; Ремонт теплотрассы по ул.Титова от колодца до дома № 2 с.Байрамгулова</t>
  </si>
  <si>
    <t>Дербишевское сп Бурение скважины в д.Абдырова</t>
  </si>
  <si>
    <t>РА АМР №  1415-р от 08.07.2022 г., согл.№  72 от 27.07.2022</t>
  </si>
  <si>
    <t>Дербишевское сп Ремонт системы теплосн.в д.Дербишева</t>
  </si>
  <si>
    <t>РА АМР № 410-р от 22.02.2022,  согл.18 от 25.02.22</t>
  </si>
  <si>
    <t>Ишалинское сп Ремонт тепловых сетей в п.Ишалино, ул.Новая, ул.Шкльная</t>
  </si>
  <si>
    <t>РА АМР №1532-р от 05.08.2022, согл.73 от 22.08.2022</t>
  </si>
  <si>
    <t>РА АМР №1532-р от 05.08.2022, согл.73 от 22.08.2023</t>
  </si>
  <si>
    <t>Камышевское сп Приобретение  насоса ЭВЦ-8-16-100 для д. Камышевка</t>
  </si>
  <si>
    <t>РА АМР № 650-р от 23.03.2022 г.</t>
  </si>
  <si>
    <t>Ремонт системы теплоснабжения Кузнецкое с/п</t>
  </si>
  <si>
    <t>РА АМР № 410-р от 22.02.2022 г., согл.19 от 25.02.2022</t>
  </si>
  <si>
    <t>Кузнецкое сп Ремонт теплотрасс в п. Увильды</t>
  </si>
  <si>
    <t>РА АМР № 751-р от 06.04.2022 г.,согл.30 от 07.04.2022</t>
  </si>
  <si>
    <t>Худайбердинское сп Приобретение  насоса HF 5AM для п. Худайбердинска</t>
  </si>
  <si>
    <t>РА АМР № 1297-р от 16.06.2022 г., согл.№ 48 от 21.06.2022</t>
  </si>
  <si>
    <t>Худайбердинское сп Ремонт системы теплоснабжения п..Худайбердинское</t>
  </si>
  <si>
    <t>РА АМР № 410-р от 22.02.2022 г., № 1415-р от 08.07.2022,согл.65 от 13.07.2022</t>
  </si>
  <si>
    <t>РА АМР № 1415-р от 08.07.2022,согл.65 от 13.07.2023</t>
  </si>
  <si>
    <t>МО Норкинское сельское поселение  на проведение государственной экспертизы проектной документации на предмет  проверки  достоверности  сметной стоимости  объекта «Капитальный ремонт тепловых и водопроводных сетей в д. Бажикаева».</t>
  </si>
  <si>
    <t>РА АМР № 588-р от17.03.2022 г.,согл.73 от 13.01.2022</t>
  </si>
  <si>
    <t>Яраткуловское сп Ремонт водопровода в д.Яраткулова ул.Новая</t>
  </si>
  <si>
    <t>РА АМР № 2167-р от 25.10.2022 г.</t>
  </si>
  <si>
    <t>Строительство газопроводов и газовых сетей</t>
  </si>
  <si>
    <t>Аязгуловское сп Проектно-смет докум подв и разв газопров в д.М.Ультракова</t>
  </si>
  <si>
    <t>РА АМР № 197-р от 24.01.2022 г.,согл.4 от 21.01.2023</t>
  </si>
  <si>
    <t>РА АМР № 197-р от 24.01.2022 г.,согл.4 от 21.01.2024</t>
  </si>
  <si>
    <t>РА АМР № 197-р от 24.01.2022 г.,согл.4 от 21.01.2025</t>
  </si>
  <si>
    <t>РА АМР № 197-р от 24.01.2022 г.,согл.4 от 21.01.2026</t>
  </si>
  <si>
    <t>РА АМР № 197-р от 24.01.2022 г.,согл.4 от 21.01.2027</t>
  </si>
  <si>
    <t>Акбашевское сп Подготовка проект.смет докум подв и разв гапров д.Левашева</t>
  </si>
  <si>
    <t>РА АМР № 197-р от 24.01.2022 г., согл. 5 от 24.01.2022</t>
  </si>
  <si>
    <t>Акбашевское сп Подготовка проект.смет докум подв и разв гапров д.Левашева (проектирование)</t>
  </si>
  <si>
    <t>РА АМР № 197-р от 24.01.2022 г., согл. 5 от 24.01.2023</t>
  </si>
  <si>
    <t>РА АМР № 197-р от 24.01.2022г.,согл.5 от 24.01.2022</t>
  </si>
  <si>
    <t>Акбашевское сп Подготовка проекта -планир и межжев по объекту Газопров выс и низ давл в д.Б.Усманова</t>
  </si>
  <si>
    <t>РА АМР № 875-р от 28.04.2022 г. согл.59 от 01.07.2022</t>
  </si>
  <si>
    <t>Акбашевское сп Топограф Съемки и инженИзыск под Разм газов трубы высокДавл и тепл сетей д.акбашева</t>
  </si>
  <si>
    <t>РА АМР № 1435-р от 15.07.2022 г. согл.66 от 18.07.2022</t>
  </si>
  <si>
    <t>Норкинское сп Инженерно-геодез изысканий для газоснабж д.Ст.Соболева</t>
  </si>
  <si>
    <t>РА АМР № 197-р от 24.01.2022 г,согл.3 от 24.01.2022</t>
  </si>
  <si>
    <t>РА АМР № 197-р от 24.01.2022г.,согл.3 от 24.01.2022</t>
  </si>
  <si>
    <t>РА АМР № 197-р от 24.01.2022г.,согл.3 от 24.01.2023</t>
  </si>
  <si>
    <t>МО Норкинское сельское поселение  на подготовку проектно-сметной документации подводящего и разводящего газопроводов д Ст. Соболева</t>
  </si>
  <si>
    <t>РА АМР № 1316-р от 22.06.2022 г., согл.№ 53 от 24.06.2022</t>
  </si>
  <si>
    <t xml:space="preserve"> Кузнецкому сп. Выполнение кадастровых работ по подготовке технического плана объектов газоснабжения жилых домов с.Губернское по ул.К.Либкнехта, Красн.Партизан, Р.Люксембург, Красноармейская, красн.Командиров;газоснабжение  д.Большая Яумбаева</t>
  </si>
  <si>
    <t>РА АМР № 1246-р от 14.06.2022 г., согл.47 от 21.06.2022</t>
  </si>
  <si>
    <t>РА АМР № 2164-р от 24.10.2022</t>
  </si>
  <si>
    <t xml:space="preserve"> Кузнецкому сп. На выполнение работ по техническому обслуживанию объектов газового хозяйства</t>
  </si>
  <si>
    <t>РА АМР № 2677-р от 21.12.2022</t>
  </si>
  <si>
    <t>МО Дербишевского сп, на разработку проекта рекультивации земель сельскохозяйственного назначения по объекту "Газопровод высокого давления, ГРБ№1д. Абдырова</t>
  </si>
  <si>
    <t>РА АМР № 1316-р от 22.06.2022 г., согл.54 от 24.06.2022</t>
  </si>
  <si>
    <t>Дербишевское сп Проект планировки лин объекта"Газопровод высок давл ГРПБ № 1 д.Абдырова</t>
  </si>
  <si>
    <t>РА АМР " 463-р от 01.03.2022 г., согл.№ № 28 от 21.03.2022</t>
  </si>
  <si>
    <t>Дербишевское сп Выполнение инженерно-экологических изысканий на объекте"Газопровод высок давл ГРПБ № 1 д.Абдырова</t>
  </si>
  <si>
    <t>РА АМР № 2453-р от 24.11.2022</t>
  </si>
  <si>
    <t>Байрамгуловское сп Подготовка проектно-смет докум газопровода в д.Мавлютова</t>
  </si>
  <si>
    <t>РА АМР № 953-р от 06.05.2022 внесено изм-ния РА АМР № 197-р от 24.01.2025</t>
  </si>
  <si>
    <t>Байрамгуловское сп Госуд экспертиза проект.док-ции и рез-тов инженерн изысканий пос.Миасский по ул.Зыкова, Жная, Лесная</t>
  </si>
  <si>
    <t>РААМР № 953-р от 06.05.2022г.</t>
  </si>
  <si>
    <t>Байрамгуловское сп Проектно-смет докум подвод и развод газопроводов д.Мавлютова"</t>
  </si>
  <si>
    <t>РА АМР № 953-р от 06.05.2022 г., согл.1 от 24.01.2022</t>
  </si>
  <si>
    <t>РА АМР № 2620-р от 16.12.2022</t>
  </si>
  <si>
    <t>Байрамгуловское сп Подводящий газопровод к п.Аргази</t>
  </si>
  <si>
    <t>РА АМР № 2615-р от 14.12.2022</t>
  </si>
  <si>
    <t>Модернизация,реконструкция, капитальный ремонт и строительство котельных, систем водоснабжения,водоотведения,систем электроснабжения,теплоснабжения, включая центральные тепловые пункты, в том числе проектно-изыскательские работы</t>
  </si>
  <si>
    <t>Администрация Аргаяшского сп Капит.рем.теплосети с.Аргаяш,участок от котельной до ТКЗ1</t>
  </si>
  <si>
    <t>РА АМР № 401-р от 22.02.2022 28.02.2022</t>
  </si>
  <si>
    <t>РА АМР № 1495-р от 26.07.2022, доп.согл.2 от 27.07.2023</t>
  </si>
  <si>
    <t>Барамгуловское сп Капит.рем.сетей теплоснабжения и водоснабжения 205 м с.Байрамгулово, ул.Титова</t>
  </si>
  <si>
    <t>РА АМР № 401-р от 22.02.2022г.,</t>
  </si>
  <si>
    <t>РА АМР №  1495-р от 26.07.2022</t>
  </si>
  <si>
    <t>Реализация инициативны пректов</t>
  </si>
  <si>
    <t>Администрация Аргаяшского муниц.района Приобретение коммунальной техники для обслуживания сетей водоотведения на части территории Аргаяшского сп</t>
  </si>
  <si>
    <t>РА АМР № 751-р от 06.04.2022 г.№ 752 от 06.04.2022</t>
  </si>
  <si>
    <t>Капитальные вложения в объекты муниципальной собственности</t>
  </si>
  <si>
    <t>Администрация Аргаяшского муниц.района Строительство газопровода и газовых сетей</t>
  </si>
  <si>
    <t>Администрация Аргаяшского муниц.района Техобслуж газ оборуд на объекте "Газоснабж жил дом в с.Губернское</t>
  </si>
  <si>
    <t>№ 326 от 18.03.2022</t>
  </si>
  <si>
    <t>Администрация Аргаяшского муниц.района Техобслуж газ оборуд на объекте "Газоснабж жил дом в п.Ишалино</t>
  </si>
  <si>
    <t>№ 325 от 18.03.2022</t>
  </si>
  <si>
    <t>Администрация Аргаяшского муниц.района Проверка исправн изол соед на объекте "Газоснабж жил дом в с.Губернское</t>
  </si>
  <si>
    <t>Администрация Аргаяшского муниц.района Техобслуж газ оборуд на объекте "Газоснабж жил дом в с.Аргаяш ул.Зкосмод.</t>
  </si>
  <si>
    <t>№ 327 от 18.03.2022</t>
  </si>
  <si>
    <t>Администрация Аргаяшского муниц.района Субсидия для проведен гос экспертизы проект докум Аргаяш МУП ВКХ Капит.рем.теплосети с.Аргаяш,котельные "Центральная", "Радиозаводская"</t>
  </si>
  <si>
    <t>РА АМР № 678-р от 28.03.2022</t>
  </si>
  <si>
    <t>3.Подпрограмма "Природоохранные мероприятия, оздоровление экологической обстановки в Аргаяшском муниципальном районе"</t>
  </si>
  <si>
    <t>Ликвидация накопленного вреда окружающей среде за счет экологических платежей</t>
  </si>
  <si>
    <t>Норкинское сп На выявление оценки объектов накопленного вреда окружающей среде и или организация работ по ликвидации накопленного вреда окружающей среде</t>
  </si>
  <si>
    <t>РА АМР № 2518-р от 05.12.202</t>
  </si>
  <si>
    <t>Администрация Аргаяшского муниц.района Доочистка несанкционированной свалки д.Абдырова</t>
  </si>
  <si>
    <t>Экологические мероприятия</t>
  </si>
  <si>
    <t>Аязгуловское сп Ликвидация несанкцион свалки</t>
  </si>
  <si>
    <t>РА АМР № 1367-р от 29.06.2022 г., согл.№ 57 от 01.07.2022</t>
  </si>
  <si>
    <t>Аргаяшское сп Ликвидация несанкционированных свалок отходов</t>
  </si>
  <si>
    <t>РА АМР № 1367-р от 29.06.2022 г., согл.№ 56 от 01.07.2022</t>
  </si>
  <si>
    <t>Байрамуловское сп субсидии на  проведение конкурса по весенним субботникам</t>
  </si>
  <si>
    <t>РА АМР № 1188-р от 06.06.2022 г. согл.46 от 07.06.22</t>
  </si>
  <si>
    <t>Ишалинское сп  субсидии на  проведение конкурса по весенним субботникам</t>
  </si>
  <si>
    <t>РА АМР № 1188-р от 06.06.2022 г. согл.46 от 07.06.23</t>
  </si>
  <si>
    <t>Худайбердинское сп  субсидии на  проведение конкурса по весенним субботникам</t>
  </si>
  <si>
    <t>РА АМР № 1188-р от 06.06.2022 г. согл.46 от 07.06.24</t>
  </si>
  <si>
    <t>Яраткуловское  сп Ликвидация несанкционированных свалок</t>
  </si>
  <si>
    <t>РА АМР № 1364-р от 29.06.2022</t>
  </si>
  <si>
    <t>Муниципальный проект "Чистая страна"</t>
  </si>
  <si>
    <t>Администрация Аргаяшского муниц.района Ликвидация несанкц.свалок отходовООО Спецсервис по 8 свалкам</t>
  </si>
  <si>
    <t>пл.пор.36282 от 29.09.2022 по  8 свалкам</t>
  </si>
  <si>
    <t>Администрация Аргаяшского муниц.района Ликвидация несанкц.свалок отходовООО Спецсервис по 7 свалкам</t>
  </si>
  <si>
    <t>пл.пор.36980 от 05.10.2022 по 7 свалкам</t>
  </si>
  <si>
    <t xml:space="preserve">Администрация Аргаяшского муниц.района Ликвидация несанкц.свалок отходовООО Спецсервис </t>
  </si>
  <si>
    <t>пл.пор. 44656 от 23.11.2022</t>
  </si>
  <si>
    <t>пл.пор.44657 от 23.11.2022</t>
  </si>
  <si>
    <t>Создание и содержание мест (площадок) накопления твердых коммунальных отходов</t>
  </si>
  <si>
    <t xml:space="preserve"> Аязгуловском сп Создание и содержание мест (площадок)  накопления ТКО в</t>
  </si>
  <si>
    <t>РА АМР № 1316-р от 22.06.2022 г., согл.№ 51 от 23.06.2022</t>
  </si>
  <si>
    <t xml:space="preserve"> Ишалинское сп Создание и оборудование мест (площадок)  накопления ТКО в</t>
  </si>
  <si>
    <t>РА АМР № 1509-р от 01.08.2022 г., согл.26 от 21.03.2022</t>
  </si>
  <si>
    <t xml:space="preserve"> Ишалинское сп Создание и содерж  мест (площадок)  накопления ТКО и приобретения пластик контейнеров</t>
  </si>
  <si>
    <t>РА АМР № 587-р от 17.03.2022 г., согл.26 от 21.03.2022</t>
  </si>
  <si>
    <t>Яраткуловское сп Создание и содержание мест (площадок) в д.Яраткулова</t>
  </si>
  <si>
    <t>РА АМР № 1433-р от 14.07.2022 г., согл.68 от 21.07.22022</t>
  </si>
  <si>
    <t>Реализация инициативных продуктов</t>
  </si>
  <si>
    <t>Худайбердинское сп Создание и оборудование площадок накопления ТКО</t>
  </si>
  <si>
    <t>РА АМР № 752-р от 06.04.2022 г.,согл31 от 07.04.2022</t>
  </si>
  <si>
    <t xml:space="preserve">Худайбердинское сп Создание и оборудование площадок  накопления ТКО </t>
  </si>
  <si>
    <t>РА АМР № 751-р от 06.04.2022 г., согл.31 от 07.04.2022</t>
  </si>
  <si>
    <t>4.Подпрограмма «Обеспечение жильем молодых семей»</t>
  </si>
  <si>
    <t>5.Подпрогроамма "Переселение граждан из аварийного жилищного фонда"</t>
  </si>
  <si>
    <t>6.Подпрограмма Мероприятия по переселение граждан из  жилищного фонда, признанного непригодным для проживания</t>
  </si>
  <si>
    <t>РА АМР № 1316-р от 22.06.2022г.</t>
  </si>
  <si>
    <t xml:space="preserve">7.Подпрограмма «Организация деятельности предприятий ЖКХ» </t>
  </si>
  <si>
    <t>Байрамгуловское сп субсидия теплоснабжающим организациям</t>
  </si>
  <si>
    <t>РА АМР № 2092-р от 14.10.2022</t>
  </si>
  <si>
    <t>РА АМР № 2563 от 07.12.2022</t>
  </si>
  <si>
    <t>Дербишевское сп субсидия теплоснабжающим организациям</t>
  </si>
  <si>
    <t>РА АМР № 2418-р от 21.11.2022</t>
  </si>
  <si>
    <t>Кузнецское сп На реализ ПП"Орган деят п/п ЖКХ</t>
  </si>
  <si>
    <t>РА АМР № 1448-р от 20.07.2022 г., согл.69 от 26.07.2022</t>
  </si>
  <si>
    <t>Кузнецкое сп субсидия теплоснабжающим организациям</t>
  </si>
  <si>
    <t>Худайбердинское сп субсидия теплоснабжающим организациям</t>
  </si>
  <si>
    <t>Аргаяшское МУП ВКХ Погашение задолженности за топливно-энергетические ресурсы</t>
  </si>
  <si>
    <t>РА АМР № 1832-р от 06.09.2022 г. согл.76  от 08.09.2022</t>
  </si>
  <si>
    <t>Аргаяш МУП ВКХ Восстановление платежеспособности</t>
  </si>
  <si>
    <t>РА АМР №2092-р от 14.10.2022, 2309-р от 08.11.2022</t>
  </si>
  <si>
    <t>Администрация Аргаяшского муниц.района Предоставление молодым семьям-участникам подпрограммы дополнительных социальных выплат при рождении (усыновлении) одного ребенка (2семьи)</t>
  </si>
  <si>
    <t>Администрация Аргаяшского муниц.района Предоставление молодым семьям-участникам подпрограммы  социальных выплат га приобретение (строительство) жилья (2 семьи)</t>
  </si>
  <si>
    <t>Газоснабжение жилых домов д.Селяева. Газопровод низкого давления</t>
  </si>
  <si>
    <t>Администрация Аргаяшского муниц.района Строительство газопровода и газовых сетей, 40,07 км</t>
  </si>
  <si>
    <t>Газопровод высокого, среднего и низкого давления к району ПМК (ПГБ-4) и ПГБ-3 в с.Кулуево</t>
  </si>
  <si>
    <t>Газопровод высокого, среднего и низкого давления в границах улиц в д.Акбашева</t>
  </si>
  <si>
    <t>Аргаяшское сп Переселение граждан из аварийного жилищного фонда. Снос зданияс.Аргаяш  по ул.Кирова 32 (3 квартиры с площадью 69,4 кв.м.)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</si>
</sst>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4">
    <font>
      <sz val="2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/>
    <xf numFmtId="0" fontId="4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wrapText="1"/>
    </xf>
    <xf numFmtId="0" fontId="6" fillId="2" borderId="2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wrapText="1"/>
    </xf>
    <xf numFmtId="0" fontId="5" fillId="4" borderId="1" xfId="1" applyFont="1" applyFill="1" applyBorder="1" applyAlignment="1">
      <alignment horizontal="left" vertical="top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wrapText="1"/>
    </xf>
    <xf numFmtId="4" fontId="5" fillId="3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top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5" fillId="4" borderId="1" xfId="6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wrapText="1"/>
    </xf>
    <xf numFmtId="0" fontId="7" fillId="2" borderId="1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/>
    <xf numFmtId="4" fontId="6" fillId="2" borderId="1" xfId="1" applyNumberFormat="1" applyFont="1" applyFill="1" applyBorder="1"/>
    <xf numFmtId="4" fontId="6" fillId="2" borderId="0" xfId="1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/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left" vertical="top" wrapText="1"/>
    </xf>
    <xf numFmtId="4" fontId="11" fillId="2" borderId="1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wrapText="1"/>
    </xf>
    <xf numFmtId="0" fontId="4" fillId="2" borderId="1" xfId="1" applyFont="1" applyFill="1" applyBorder="1" applyAlignment="1">
      <alignment vertical="top" wrapText="1"/>
    </xf>
    <xf numFmtId="4" fontId="12" fillId="2" borderId="2" xfId="1" applyNumberFormat="1" applyFont="1" applyFill="1" applyBorder="1"/>
    <xf numFmtId="0" fontId="8" fillId="2" borderId="1" xfId="1" applyFont="1" applyFill="1" applyBorder="1" applyAlignment="1">
      <alignment horizontal="left" vertical="top" wrapText="1"/>
    </xf>
    <xf numFmtId="4" fontId="12" fillId="2" borderId="1" xfId="1" applyNumberFormat="1" applyFont="1" applyFill="1" applyBorder="1"/>
    <xf numFmtId="0" fontId="4" fillId="2" borderId="0" xfId="1" applyFont="1" applyFill="1"/>
    <xf numFmtId="0" fontId="12" fillId="2" borderId="1" xfId="1" applyFont="1" applyFill="1" applyBorder="1"/>
    <xf numFmtId="0" fontId="4" fillId="2" borderId="1" xfId="1" applyFont="1" applyFill="1" applyBorder="1" applyAlignment="1">
      <alignment horizontal="center" wrapText="1"/>
    </xf>
    <xf numFmtId="4" fontId="4" fillId="2" borderId="1" xfId="6" applyNumberFormat="1" applyFont="1" applyFill="1" applyBorder="1" applyAlignment="1">
      <alignment horizontal="center" vertical="center" wrapText="1"/>
    </xf>
    <xf numFmtId="4" fontId="4" fillId="2" borderId="3" xfId="6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wrapText="1"/>
    </xf>
    <xf numFmtId="2" fontId="4" fillId="2" borderId="1" xfId="1" applyNumberFormat="1" applyFont="1" applyFill="1" applyBorder="1" applyAlignment="1">
      <alignment horizontal="left" vertical="top" wrapText="1"/>
    </xf>
    <xf numFmtId="4" fontId="5" fillId="4" borderId="1" xfId="1" applyNumberFormat="1" applyFont="1" applyFill="1" applyBorder="1" applyAlignment="1">
      <alignment horizontal="center" vertical="center"/>
    </xf>
    <xf numFmtId="4" fontId="2" fillId="0" borderId="0" xfId="1" applyNumberFormat="1"/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wrapText="1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Финансовый 2" xfId="7"/>
    <cellStyle name="Финансовый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topLeftCell="G1" workbookViewId="0">
      <selection activeCell="L9" sqref="L9"/>
    </sheetView>
  </sheetViews>
  <sheetFormatPr defaultRowHeight="28.5"/>
  <cols>
    <col min="1" max="1" width="17.265625" customWidth="1"/>
    <col min="2" max="2" width="9.06640625" customWidth="1"/>
    <col min="3" max="3" width="7" customWidth="1"/>
    <col min="4" max="4" width="3.59765625" customWidth="1"/>
    <col min="5" max="8" width="7" customWidth="1"/>
    <col min="9" max="17" width="7.6640625" customWidth="1"/>
    <col min="18" max="20" width="6.9296875" customWidth="1"/>
  </cols>
  <sheetData>
    <row r="1" spans="1:20">
      <c r="A1" s="56" t="s">
        <v>0</v>
      </c>
      <c r="B1" s="56"/>
      <c r="C1" s="56"/>
      <c r="D1" s="56"/>
      <c r="E1" s="56"/>
      <c r="F1" s="56"/>
      <c r="G1" s="56"/>
      <c r="H1" s="5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59.25" customHeight="1">
      <c r="A2" s="57" t="s">
        <v>1</v>
      </c>
      <c r="B2" s="57"/>
      <c r="C2" s="57"/>
      <c r="D2" s="57"/>
      <c r="E2" s="57"/>
      <c r="F2" s="57"/>
      <c r="G2" s="57"/>
      <c r="H2" s="57"/>
      <c r="I2" s="1"/>
      <c r="J2" s="1"/>
      <c r="K2" s="1"/>
      <c r="L2" s="1"/>
      <c r="M2" s="1"/>
      <c r="N2" s="1"/>
      <c r="O2" s="1"/>
      <c r="P2" s="1"/>
      <c r="Q2" s="1"/>
      <c r="R2" s="1"/>
      <c r="S2" s="50"/>
      <c r="T2" s="1"/>
    </row>
    <row r="3" spans="1:20">
      <c r="A3" s="51" t="s">
        <v>2</v>
      </c>
      <c r="B3" s="32" t="s">
        <v>3</v>
      </c>
      <c r="C3" s="51" t="s">
        <v>4</v>
      </c>
      <c r="D3" s="55" t="s">
        <v>5</v>
      </c>
      <c r="E3" s="55"/>
      <c r="F3" s="55"/>
      <c r="G3" s="44" t="s">
        <v>6</v>
      </c>
      <c r="H3" s="44" t="s">
        <v>7</v>
      </c>
      <c r="I3" s="51" t="s">
        <v>8</v>
      </c>
      <c r="J3" s="55" t="s">
        <v>9</v>
      </c>
      <c r="K3" s="55"/>
      <c r="L3" s="55"/>
      <c r="M3" s="51" t="s">
        <v>10</v>
      </c>
      <c r="N3" s="55" t="s">
        <v>11</v>
      </c>
      <c r="O3" s="55"/>
      <c r="P3" s="55"/>
      <c r="Q3" s="51" t="s">
        <v>12</v>
      </c>
      <c r="R3" s="52" t="s">
        <v>13</v>
      </c>
      <c r="S3" s="53"/>
      <c r="T3" s="54"/>
    </row>
    <row r="4" spans="1:20">
      <c r="A4" s="51"/>
      <c r="B4" s="32" t="s">
        <v>14</v>
      </c>
      <c r="C4" s="51"/>
      <c r="D4" s="32" t="s">
        <v>15</v>
      </c>
      <c r="E4" s="32" t="s">
        <v>16</v>
      </c>
      <c r="F4" s="32" t="s">
        <v>17</v>
      </c>
      <c r="G4" s="32" t="s">
        <v>18</v>
      </c>
      <c r="H4" s="32">
        <v>2022</v>
      </c>
      <c r="I4" s="51"/>
      <c r="J4" s="32" t="s">
        <v>15</v>
      </c>
      <c r="K4" s="32" t="s">
        <v>16</v>
      </c>
      <c r="L4" s="32" t="s">
        <v>17</v>
      </c>
      <c r="M4" s="51"/>
      <c r="N4" s="32" t="s">
        <v>15</v>
      </c>
      <c r="O4" s="32" t="s">
        <v>16</v>
      </c>
      <c r="P4" s="32" t="s">
        <v>17</v>
      </c>
      <c r="Q4" s="51"/>
      <c r="R4" s="32" t="s">
        <v>15</v>
      </c>
      <c r="S4" s="32" t="s">
        <v>16</v>
      </c>
      <c r="T4" s="32" t="s">
        <v>17</v>
      </c>
    </row>
    <row r="5" spans="1:20">
      <c r="A5" s="26" t="s">
        <v>19</v>
      </c>
      <c r="B5" s="26"/>
      <c r="C5" s="13">
        <v>146384661.69999999</v>
      </c>
      <c r="D5" s="13">
        <v>0</v>
      </c>
      <c r="E5" s="13">
        <v>102299228.87</v>
      </c>
      <c r="F5" s="13">
        <v>44085432.829999998</v>
      </c>
      <c r="G5" s="13">
        <v>128499656.50999999</v>
      </c>
      <c r="H5" s="13">
        <v>17885005.190000013</v>
      </c>
      <c r="I5" s="13">
        <f>I6+I17+I96+I122+I125+I126+I128</f>
        <v>314246900</v>
      </c>
      <c r="J5" s="13">
        <f t="shared" ref="J5:P5" si="0">J6+J17+J96+J122+J125+J126+J128</f>
        <v>59442400</v>
      </c>
      <c r="K5" s="13">
        <f t="shared" si="0"/>
        <v>248601200</v>
      </c>
      <c r="L5" s="13">
        <f t="shared" si="0"/>
        <v>6203300</v>
      </c>
      <c r="M5" s="13">
        <f t="shared" si="0"/>
        <v>124258300</v>
      </c>
      <c r="N5" s="13">
        <f t="shared" si="0"/>
        <v>75247500</v>
      </c>
      <c r="O5" s="13">
        <f t="shared" si="0"/>
        <v>44010800</v>
      </c>
      <c r="P5" s="13">
        <f t="shared" si="0"/>
        <v>5000000</v>
      </c>
      <c r="Q5" s="13">
        <f>R5+S5+T5</f>
        <v>584889861.70000005</v>
      </c>
      <c r="R5" s="13">
        <f t="shared" ref="R5:T6" si="1">D5+J5+N5</f>
        <v>134689900</v>
      </c>
      <c r="S5" s="13">
        <f t="shared" si="1"/>
        <v>394911228.87</v>
      </c>
      <c r="T5" s="13">
        <f t="shared" si="1"/>
        <v>55288732.829999998</v>
      </c>
    </row>
    <row r="6" spans="1:20" ht="21.75" customHeight="1">
      <c r="A6" s="10" t="s">
        <v>20</v>
      </c>
      <c r="B6" s="10"/>
      <c r="C6" s="18">
        <v>10511508.449999999</v>
      </c>
      <c r="D6" s="18">
        <v>0</v>
      </c>
      <c r="E6" s="18">
        <v>0</v>
      </c>
      <c r="F6" s="18">
        <v>10511508.449999999</v>
      </c>
      <c r="G6" s="18">
        <v>4211508.45</v>
      </c>
      <c r="H6" s="18">
        <v>6300000</v>
      </c>
      <c r="I6" s="18">
        <v>63596400</v>
      </c>
      <c r="J6" s="18">
        <v>59299500</v>
      </c>
      <c r="K6" s="18">
        <v>2796900</v>
      </c>
      <c r="L6" s="18">
        <v>1500000</v>
      </c>
      <c r="M6" s="18">
        <v>79728900</v>
      </c>
      <c r="N6" s="18">
        <v>75099700</v>
      </c>
      <c r="O6" s="18">
        <v>3129200</v>
      </c>
      <c r="P6" s="18">
        <v>1500000</v>
      </c>
      <c r="Q6" s="18">
        <f>R6+S6+T6</f>
        <v>153836808.44999999</v>
      </c>
      <c r="R6" s="18">
        <f t="shared" si="1"/>
        <v>134399200</v>
      </c>
      <c r="S6" s="18">
        <f t="shared" si="1"/>
        <v>5926100</v>
      </c>
      <c r="T6" s="18">
        <f t="shared" si="1"/>
        <v>13511508.449999999</v>
      </c>
    </row>
    <row r="7" spans="1:20" ht="23.25" customHeight="1">
      <c r="A7" s="3" t="s">
        <v>21</v>
      </c>
      <c r="B7" s="3"/>
      <c r="C7" s="14">
        <v>0</v>
      </c>
      <c r="D7" s="14">
        <v>0</v>
      </c>
      <c r="E7" s="14">
        <v>0</v>
      </c>
      <c r="F7" s="14">
        <v>0</v>
      </c>
      <c r="G7" s="15"/>
      <c r="H7" s="45">
        <v>0</v>
      </c>
      <c r="I7" s="14">
        <v>1437800</v>
      </c>
      <c r="J7" s="14">
        <v>0</v>
      </c>
      <c r="K7" s="14">
        <v>0</v>
      </c>
      <c r="L7" s="14">
        <v>1437800</v>
      </c>
      <c r="M7" s="14">
        <v>1421700</v>
      </c>
      <c r="N7" s="14">
        <v>0</v>
      </c>
      <c r="O7" s="14">
        <v>0</v>
      </c>
      <c r="P7" s="14">
        <v>1421700</v>
      </c>
      <c r="Q7" s="14">
        <v>2859500</v>
      </c>
      <c r="R7" s="18">
        <f t="shared" ref="R7:R70" si="2">D7+J7+N7</f>
        <v>0</v>
      </c>
      <c r="S7" s="18">
        <f t="shared" ref="S7:S70" si="3">E7+K7+O7</f>
        <v>0</v>
      </c>
      <c r="T7" s="18">
        <f t="shared" ref="T7:T70" si="4">F7+L7+P7</f>
        <v>2859500</v>
      </c>
    </row>
    <row r="8" spans="1:20" ht="27" customHeight="1">
      <c r="A8" s="3" t="s">
        <v>22</v>
      </c>
      <c r="B8" s="3" t="s">
        <v>23</v>
      </c>
      <c r="C8" s="15">
        <v>450000</v>
      </c>
      <c r="D8" s="14">
        <v>0</v>
      </c>
      <c r="E8" s="14">
        <v>0</v>
      </c>
      <c r="F8" s="14">
        <v>450000</v>
      </c>
      <c r="G8" s="15">
        <v>450000</v>
      </c>
      <c r="H8" s="45">
        <v>0</v>
      </c>
      <c r="I8" s="14"/>
      <c r="J8" s="14"/>
      <c r="K8" s="14"/>
      <c r="L8" s="14"/>
      <c r="M8" s="14"/>
      <c r="N8" s="14"/>
      <c r="O8" s="14"/>
      <c r="P8" s="14"/>
      <c r="Q8" s="14"/>
      <c r="R8" s="18">
        <f t="shared" si="2"/>
        <v>0</v>
      </c>
      <c r="S8" s="18">
        <f t="shared" si="3"/>
        <v>0</v>
      </c>
      <c r="T8" s="18">
        <f t="shared" si="4"/>
        <v>450000</v>
      </c>
    </row>
    <row r="9" spans="1:20" ht="27.75" customHeight="1">
      <c r="A9" s="3" t="s">
        <v>24</v>
      </c>
      <c r="B9" s="3" t="s">
        <v>25</v>
      </c>
      <c r="C9" s="14">
        <v>150000</v>
      </c>
      <c r="D9" s="14">
        <v>0</v>
      </c>
      <c r="E9" s="14">
        <v>0</v>
      </c>
      <c r="F9" s="14">
        <v>150000</v>
      </c>
      <c r="G9" s="15">
        <v>150000</v>
      </c>
      <c r="H9" s="45">
        <v>0</v>
      </c>
      <c r="I9" s="14"/>
      <c r="J9" s="14"/>
      <c r="K9" s="14"/>
      <c r="L9" s="14"/>
      <c r="M9" s="14"/>
      <c r="N9" s="14"/>
      <c r="O9" s="14"/>
      <c r="P9" s="14"/>
      <c r="Q9" s="14"/>
      <c r="R9" s="18">
        <f t="shared" si="2"/>
        <v>0</v>
      </c>
      <c r="S9" s="18">
        <f t="shared" si="3"/>
        <v>0</v>
      </c>
      <c r="T9" s="18">
        <f t="shared" si="4"/>
        <v>150000</v>
      </c>
    </row>
    <row r="10" spans="1:20" ht="29.25" customHeight="1">
      <c r="A10" s="3" t="s">
        <v>26</v>
      </c>
      <c r="B10" s="3" t="s">
        <v>27</v>
      </c>
      <c r="C10" s="14">
        <v>50000</v>
      </c>
      <c r="D10" s="14">
        <v>0</v>
      </c>
      <c r="E10" s="14">
        <v>0</v>
      </c>
      <c r="F10" s="14">
        <v>50000</v>
      </c>
      <c r="G10" s="15">
        <v>50000</v>
      </c>
      <c r="H10" s="45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50000</v>
      </c>
      <c r="R10" s="18">
        <f t="shared" si="2"/>
        <v>0</v>
      </c>
      <c r="S10" s="18">
        <f t="shared" si="3"/>
        <v>0</v>
      </c>
      <c r="T10" s="18">
        <f t="shared" si="4"/>
        <v>50000</v>
      </c>
    </row>
    <row r="11" spans="1:20" ht="33.75" customHeight="1">
      <c r="A11" s="3" t="s">
        <v>28</v>
      </c>
      <c r="B11" s="3" t="s">
        <v>29</v>
      </c>
      <c r="C11" s="14">
        <v>300000</v>
      </c>
      <c r="D11" s="14">
        <v>0</v>
      </c>
      <c r="E11" s="14">
        <v>0</v>
      </c>
      <c r="F11" s="14">
        <v>300000</v>
      </c>
      <c r="G11" s="15">
        <v>300000</v>
      </c>
      <c r="H11" s="45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300000</v>
      </c>
      <c r="R11" s="18">
        <f t="shared" si="2"/>
        <v>0</v>
      </c>
      <c r="S11" s="18">
        <f t="shared" si="3"/>
        <v>0</v>
      </c>
      <c r="T11" s="18">
        <f t="shared" si="4"/>
        <v>300000</v>
      </c>
    </row>
    <row r="12" spans="1:20" ht="33.75" customHeight="1">
      <c r="A12" s="3" t="s">
        <v>30</v>
      </c>
      <c r="B12" s="3" t="s">
        <v>31</v>
      </c>
      <c r="C12" s="14">
        <v>250000</v>
      </c>
      <c r="D12" s="14">
        <v>0</v>
      </c>
      <c r="E12" s="14">
        <v>0</v>
      </c>
      <c r="F12" s="14">
        <v>250000</v>
      </c>
      <c r="G12" s="15">
        <v>250000</v>
      </c>
      <c r="H12" s="45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250000</v>
      </c>
      <c r="R12" s="18">
        <f t="shared" si="2"/>
        <v>0</v>
      </c>
      <c r="S12" s="18">
        <f t="shared" si="3"/>
        <v>0</v>
      </c>
      <c r="T12" s="18">
        <f t="shared" si="4"/>
        <v>250000</v>
      </c>
    </row>
    <row r="13" spans="1:20" ht="33.75" customHeight="1">
      <c r="A13" s="3" t="s">
        <v>30</v>
      </c>
      <c r="B13" s="3" t="s">
        <v>32</v>
      </c>
      <c r="C13" s="14">
        <v>169193.92</v>
      </c>
      <c r="D13" s="14">
        <v>0</v>
      </c>
      <c r="E13" s="14">
        <v>0</v>
      </c>
      <c r="F13" s="14">
        <v>169193.92</v>
      </c>
      <c r="G13" s="15">
        <v>169193.92</v>
      </c>
      <c r="H13" s="45"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8">
        <f t="shared" si="2"/>
        <v>0</v>
      </c>
      <c r="S13" s="18">
        <f t="shared" si="3"/>
        <v>0</v>
      </c>
      <c r="T13" s="18">
        <f t="shared" si="4"/>
        <v>169193.92</v>
      </c>
    </row>
    <row r="14" spans="1:20" ht="33.75" customHeight="1">
      <c r="A14" s="3" t="s">
        <v>30</v>
      </c>
      <c r="B14" s="3" t="s">
        <v>33</v>
      </c>
      <c r="C14" s="14">
        <v>179654.53</v>
      </c>
      <c r="D14" s="14"/>
      <c r="E14" s="14"/>
      <c r="F14" s="14">
        <v>179654.53</v>
      </c>
      <c r="G14" s="15">
        <v>179654.53</v>
      </c>
      <c r="H14" s="45"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8">
        <f t="shared" si="2"/>
        <v>0</v>
      </c>
      <c r="S14" s="18">
        <f t="shared" si="3"/>
        <v>0</v>
      </c>
      <c r="T14" s="18">
        <f t="shared" si="4"/>
        <v>179654.53</v>
      </c>
    </row>
    <row r="15" spans="1:20" ht="21" customHeight="1">
      <c r="A15" s="3" t="s">
        <v>34</v>
      </c>
      <c r="B15" s="3"/>
      <c r="C15" s="14">
        <v>6300000</v>
      </c>
      <c r="D15" s="14">
        <v>0</v>
      </c>
      <c r="E15" s="14">
        <v>0</v>
      </c>
      <c r="F15" s="14">
        <v>6300000</v>
      </c>
      <c r="G15" s="15">
        <v>0</v>
      </c>
      <c r="H15" s="45">
        <v>6300000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6300000</v>
      </c>
      <c r="R15" s="18">
        <f t="shared" si="2"/>
        <v>0</v>
      </c>
      <c r="S15" s="18">
        <f t="shared" si="3"/>
        <v>0</v>
      </c>
      <c r="T15" s="18">
        <f t="shared" si="4"/>
        <v>6300000</v>
      </c>
    </row>
    <row r="16" spans="1:20" ht="45" customHeight="1">
      <c r="A16" s="3" t="s">
        <v>35</v>
      </c>
      <c r="B16" s="3" t="s">
        <v>36</v>
      </c>
      <c r="C16" s="14">
        <v>2662660</v>
      </c>
      <c r="D16" s="14">
        <v>0</v>
      </c>
      <c r="E16" s="14">
        <v>0</v>
      </c>
      <c r="F16" s="14">
        <v>2662660</v>
      </c>
      <c r="G16" s="15">
        <v>2662660</v>
      </c>
      <c r="H16" s="45">
        <v>0</v>
      </c>
      <c r="I16" s="14">
        <v>62158600</v>
      </c>
      <c r="J16" s="14">
        <v>59299500</v>
      </c>
      <c r="K16" s="14">
        <v>2796900</v>
      </c>
      <c r="L16" s="14">
        <v>62200</v>
      </c>
      <c r="M16" s="14">
        <v>78307200</v>
      </c>
      <c r="N16" s="14">
        <v>75099700</v>
      </c>
      <c r="O16" s="14">
        <v>3129200</v>
      </c>
      <c r="P16" s="14">
        <v>78300</v>
      </c>
      <c r="Q16" s="14">
        <v>143128460</v>
      </c>
      <c r="R16" s="18">
        <f t="shared" si="2"/>
        <v>134399200</v>
      </c>
      <c r="S16" s="18">
        <f t="shared" si="3"/>
        <v>5926100</v>
      </c>
      <c r="T16" s="18">
        <f t="shared" si="4"/>
        <v>2803160</v>
      </c>
    </row>
    <row r="17" spans="1:20" ht="30" customHeight="1">
      <c r="A17" s="10" t="s">
        <v>37</v>
      </c>
      <c r="B17" s="10"/>
      <c r="C17" s="18">
        <v>119063509.84999999</v>
      </c>
      <c r="D17" s="18">
        <v>0</v>
      </c>
      <c r="E17" s="18">
        <v>98391264.870000005</v>
      </c>
      <c r="F17" s="18">
        <v>20672244.98</v>
      </c>
      <c r="G17" s="18">
        <v>108619046.06999999</v>
      </c>
      <c r="H17" s="18">
        <v>10444463.780000012</v>
      </c>
      <c r="I17" s="18">
        <f>J17+K17+L17</f>
        <v>43279600</v>
      </c>
      <c r="J17" s="18">
        <v>0</v>
      </c>
      <c r="K17" s="18">
        <v>40279600</v>
      </c>
      <c r="L17" s="18">
        <v>3000000</v>
      </c>
      <c r="M17" s="18">
        <f>N17+O17+P17</f>
        <v>42279600</v>
      </c>
      <c r="N17" s="18">
        <v>0</v>
      </c>
      <c r="O17" s="18">
        <v>40279600</v>
      </c>
      <c r="P17" s="18">
        <v>2000000</v>
      </c>
      <c r="Q17" s="18">
        <v>1392716.38</v>
      </c>
      <c r="R17" s="18">
        <f t="shared" si="2"/>
        <v>0</v>
      </c>
      <c r="S17" s="18">
        <f t="shared" si="3"/>
        <v>178950464.87</v>
      </c>
      <c r="T17" s="18">
        <f t="shared" si="4"/>
        <v>25672244.98</v>
      </c>
    </row>
    <row r="18" spans="1:20" ht="63" customHeight="1">
      <c r="A18" s="23" t="s">
        <v>38</v>
      </c>
      <c r="B18" s="2"/>
      <c r="C18" s="14">
        <v>4722566.6900000004</v>
      </c>
      <c r="D18" s="14">
        <v>0</v>
      </c>
      <c r="E18" s="14">
        <v>0</v>
      </c>
      <c r="F18" s="14">
        <v>4722566.6900000004</v>
      </c>
      <c r="G18" s="14">
        <v>4722566.6900000004</v>
      </c>
      <c r="H18" s="14">
        <v>0</v>
      </c>
      <c r="I18" s="18">
        <f>J18+K18+L18</f>
        <v>43279600</v>
      </c>
      <c r="J18" s="14">
        <v>0</v>
      </c>
      <c r="K18" s="14">
        <v>40279600</v>
      </c>
      <c r="L18" s="14">
        <v>3000000</v>
      </c>
      <c r="M18" s="14">
        <v>0</v>
      </c>
      <c r="N18" s="14">
        <v>0</v>
      </c>
      <c r="O18" s="14">
        <v>0</v>
      </c>
      <c r="P18" s="14">
        <v>0</v>
      </c>
      <c r="Q18" s="14">
        <v>1332716.3799999999</v>
      </c>
      <c r="R18" s="18">
        <f t="shared" si="2"/>
        <v>0</v>
      </c>
      <c r="S18" s="18">
        <f t="shared" si="3"/>
        <v>40279600</v>
      </c>
      <c r="T18" s="18">
        <f t="shared" si="4"/>
        <v>7722566.6900000004</v>
      </c>
    </row>
    <row r="19" spans="1:20">
      <c r="A19" s="3" t="s">
        <v>39</v>
      </c>
      <c r="B19" s="3" t="s">
        <v>40</v>
      </c>
      <c r="C19" s="14">
        <v>75661.41</v>
      </c>
      <c r="D19" s="14"/>
      <c r="E19" s="14"/>
      <c r="F19" s="14">
        <v>75661.41</v>
      </c>
      <c r="G19" s="15">
        <v>75661.41</v>
      </c>
      <c r="H19" s="45">
        <v>0</v>
      </c>
      <c r="I19" s="14"/>
      <c r="J19" s="14"/>
      <c r="K19" s="14"/>
      <c r="L19" s="14"/>
      <c r="M19" s="14"/>
      <c r="N19" s="14"/>
      <c r="O19" s="14"/>
      <c r="P19" s="14"/>
      <c r="Q19" s="14"/>
      <c r="R19" s="18">
        <f t="shared" si="2"/>
        <v>0</v>
      </c>
      <c r="S19" s="18">
        <f t="shared" si="3"/>
        <v>0</v>
      </c>
      <c r="T19" s="18">
        <f t="shared" si="4"/>
        <v>75661.41</v>
      </c>
    </row>
    <row r="20" spans="1:20" ht="30.75" customHeight="1">
      <c r="A20" s="3" t="s">
        <v>41</v>
      </c>
      <c r="B20" s="3" t="s">
        <v>42</v>
      </c>
      <c r="C20" s="14">
        <v>48550</v>
      </c>
      <c r="D20" s="14"/>
      <c r="E20" s="14"/>
      <c r="F20" s="14">
        <v>48550</v>
      </c>
      <c r="G20" s="15">
        <v>48550</v>
      </c>
      <c r="H20" s="45">
        <v>0</v>
      </c>
      <c r="I20" s="14"/>
      <c r="J20" s="14"/>
      <c r="K20" s="14"/>
      <c r="L20" s="14"/>
      <c r="M20" s="14"/>
      <c r="N20" s="14"/>
      <c r="O20" s="14"/>
      <c r="P20" s="14"/>
      <c r="Q20" s="14"/>
      <c r="R20" s="18">
        <f t="shared" si="2"/>
        <v>0</v>
      </c>
      <c r="S20" s="18">
        <f t="shared" si="3"/>
        <v>0</v>
      </c>
      <c r="T20" s="18">
        <f t="shared" si="4"/>
        <v>48550</v>
      </c>
    </row>
    <row r="21" spans="1:20" ht="30" customHeight="1">
      <c r="A21" s="3" t="s">
        <v>43</v>
      </c>
      <c r="B21" s="3" t="s">
        <v>44</v>
      </c>
      <c r="C21" s="14">
        <v>372472</v>
      </c>
      <c r="D21" s="14"/>
      <c r="E21" s="14"/>
      <c r="F21" s="14">
        <v>372472</v>
      </c>
      <c r="G21" s="15">
        <v>372472</v>
      </c>
      <c r="H21" s="45">
        <v>0</v>
      </c>
      <c r="I21" s="14"/>
      <c r="J21" s="14"/>
      <c r="K21" s="14"/>
      <c r="L21" s="14"/>
      <c r="M21" s="14"/>
      <c r="N21" s="14"/>
      <c r="O21" s="14"/>
      <c r="P21" s="14"/>
      <c r="Q21" s="14"/>
      <c r="R21" s="18">
        <f t="shared" si="2"/>
        <v>0</v>
      </c>
      <c r="S21" s="18">
        <f t="shared" si="3"/>
        <v>0</v>
      </c>
      <c r="T21" s="18">
        <f t="shared" si="4"/>
        <v>372472</v>
      </c>
    </row>
    <row r="22" spans="1:20" ht="29.25" customHeight="1">
      <c r="A22" s="3" t="s">
        <v>45</v>
      </c>
      <c r="B22" s="3" t="s">
        <v>46</v>
      </c>
      <c r="C22" s="14">
        <v>197052</v>
      </c>
      <c r="D22" s="14"/>
      <c r="E22" s="14"/>
      <c r="F22" s="14">
        <v>197052</v>
      </c>
      <c r="G22" s="15">
        <v>197052</v>
      </c>
      <c r="H22" s="45"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8">
        <f t="shared" si="2"/>
        <v>0</v>
      </c>
      <c r="S22" s="18">
        <f t="shared" si="3"/>
        <v>0</v>
      </c>
      <c r="T22" s="18">
        <f t="shared" si="4"/>
        <v>197052</v>
      </c>
    </row>
    <row r="23" spans="1:20" ht="27.75" customHeight="1">
      <c r="A23" s="3" t="s">
        <v>47</v>
      </c>
      <c r="B23" s="3" t="s">
        <v>48</v>
      </c>
      <c r="C23" s="14">
        <v>70920</v>
      </c>
      <c r="D23" s="14"/>
      <c r="E23" s="14"/>
      <c r="F23" s="14">
        <v>70920</v>
      </c>
      <c r="G23" s="15">
        <v>70920</v>
      </c>
      <c r="H23" s="45">
        <v>0</v>
      </c>
      <c r="I23" s="14"/>
      <c r="J23" s="14"/>
      <c r="K23" s="14"/>
      <c r="L23" s="14"/>
      <c r="M23" s="14"/>
      <c r="N23" s="14"/>
      <c r="O23" s="14"/>
      <c r="P23" s="14"/>
      <c r="Q23" s="14"/>
      <c r="R23" s="18">
        <f t="shared" si="2"/>
        <v>0</v>
      </c>
      <c r="S23" s="18">
        <f t="shared" si="3"/>
        <v>0</v>
      </c>
      <c r="T23" s="18">
        <f t="shared" si="4"/>
        <v>70920</v>
      </c>
    </row>
    <row r="24" spans="1:20" ht="51" customHeight="1">
      <c r="A24" s="3" t="s">
        <v>49</v>
      </c>
      <c r="B24" s="3" t="s">
        <v>50</v>
      </c>
      <c r="C24" s="14">
        <v>100000</v>
      </c>
      <c r="D24" s="14"/>
      <c r="E24" s="14"/>
      <c r="F24" s="14">
        <v>100000</v>
      </c>
      <c r="G24" s="15">
        <v>100000</v>
      </c>
      <c r="H24" s="45">
        <v>0</v>
      </c>
      <c r="I24" s="14"/>
      <c r="J24" s="14"/>
      <c r="K24" s="14"/>
      <c r="L24" s="14"/>
      <c r="M24" s="14"/>
      <c r="N24" s="14"/>
      <c r="O24" s="14"/>
      <c r="P24" s="14"/>
      <c r="Q24" s="14"/>
      <c r="R24" s="18">
        <f t="shared" si="2"/>
        <v>0</v>
      </c>
      <c r="S24" s="18">
        <f t="shared" si="3"/>
        <v>0</v>
      </c>
      <c r="T24" s="18">
        <f t="shared" si="4"/>
        <v>100000</v>
      </c>
    </row>
    <row r="25" spans="1:20" ht="32.25" customHeight="1">
      <c r="A25" s="3" t="s">
        <v>51</v>
      </c>
      <c r="B25" s="3" t="s">
        <v>52</v>
      </c>
      <c r="C25" s="14">
        <v>588279</v>
      </c>
      <c r="D25" s="14"/>
      <c r="E25" s="14"/>
      <c r="F25" s="14">
        <v>588279</v>
      </c>
      <c r="G25" s="15">
        <v>352967.4</v>
      </c>
      <c r="H25" s="45">
        <v>0</v>
      </c>
      <c r="I25" s="14"/>
      <c r="J25" s="14"/>
      <c r="K25" s="14"/>
      <c r="L25" s="14"/>
      <c r="M25" s="14"/>
      <c r="N25" s="14"/>
      <c r="O25" s="14"/>
      <c r="P25" s="14"/>
      <c r="Q25" s="14"/>
      <c r="R25" s="18">
        <f t="shared" si="2"/>
        <v>0</v>
      </c>
      <c r="S25" s="18">
        <f t="shared" si="3"/>
        <v>0</v>
      </c>
      <c r="T25" s="18">
        <f t="shared" si="4"/>
        <v>588279</v>
      </c>
    </row>
    <row r="26" spans="1:20" ht="32.25" customHeight="1">
      <c r="A26" s="3" t="s">
        <v>51</v>
      </c>
      <c r="B26" s="3" t="s">
        <v>53</v>
      </c>
      <c r="C26" s="14">
        <v>0</v>
      </c>
      <c r="D26" s="14"/>
      <c r="E26" s="14"/>
      <c r="F26" s="14"/>
      <c r="G26" s="15">
        <v>235311.6</v>
      </c>
      <c r="H26" s="45"/>
      <c r="I26" s="14"/>
      <c r="J26" s="14"/>
      <c r="K26" s="14"/>
      <c r="L26" s="14"/>
      <c r="M26" s="14"/>
      <c r="N26" s="14"/>
      <c r="O26" s="14"/>
      <c r="P26" s="14"/>
      <c r="Q26" s="14"/>
      <c r="R26" s="18">
        <f t="shared" si="2"/>
        <v>0</v>
      </c>
      <c r="S26" s="18">
        <f t="shared" si="3"/>
        <v>0</v>
      </c>
      <c r="T26" s="18">
        <f t="shared" si="4"/>
        <v>0</v>
      </c>
    </row>
    <row r="27" spans="1:20" ht="44.25" customHeight="1">
      <c r="A27" s="3" t="s">
        <v>54</v>
      </c>
      <c r="B27" s="3" t="s">
        <v>55</v>
      </c>
      <c r="C27" s="14">
        <v>93064.08</v>
      </c>
      <c r="D27" s="14"/>
      <c r="E27" s="14"/>
      <c r="F27" s="14">
        <v>93064.08</v>
      </c>
      <c r="G27" s="15">
        <v>93064.08</v>
      </c>
      <c r="H27" s="45"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8">
        <f t="shared" si="2"/>
        <v>0</v>
      </c>
      <c r="S27" s="18">
        <f t="shared" si="3"/>
        <v>0</v>
      </c>
      <c r="T27" s="18">
        <f t="shared" si="4"/>
        <v>93064.08</v>
      </c>
    </row>
    <row r="28" spans="1:20" ht="29.25" customHeight="1">
      <c r="A28" s="3" t="s">
        <v>56</v>
      </c>
      <c r="B28" s="3" t="s">
        <v>57</v>
      </c>
      <c r="C28" s="14">
        <v>599993</v>
      </c>
      <c r="D28" s="14"/>
      <c r="E28" s="14"/>
      <c r="F28" s="14">
        <v>599993</v>
      </c>
      <c r="G28" s="15">
        <v>599993</v>
      </c>
      <c r="H28" s="45"/>
      <c r="I28" s="14"/>
      <c r="J28" s="14"/>
      <c r="K28" s="14"/>
      <c r="L28" s="14"/>
      <c r="M28" s="14"/>
      <c r="N28" s="14"/>
      <c r="O28" s="14"/>
      <c r="P28" s="14"/>
      <c r="Q28" s="14"/>
      <c r="R28" s="18">
        <f t="shared" si="2"/>
        <v>0</v>
      </c>
      <c r="S28" s="18">
        <f t="shared" si="3"/>
        <v>0</v>
      </c>
      <c r="T28" s="18">
        <f t="shared" si="4"/>
        <v>599993</v>
      </c>
    </row>
    <row r="29" spans="1:20" ht="40.5" customHeight="1">
      <c r="A29" s="3" t="s">
        <v>58</v>
      </c>
      <c r="B29" s="3" t="s">
        <v>59</v>
      </c>
      <c r="C29" s="14">
        <v>273437.71000000002</v>
      </c>
      <c r="D29" s="14"/>
      <c r="E29" s="14"/>
      <c r="F29" s="14">
        <v>273437.71000000002</v>
      </c>
      <c r="G29" s="15">
        <v>219171.7</v>
      </c>
      <c r="H29" s="45">
        <v>0</v>
      </c>
      <c r="I29" s="14"/>
      <c r="J29" s="14"/>
      <c r="K29" s="14"/>
      <c r="L29" s="14"/>
      <c r="M29" s="14"/>
      <c r="N29" s="14"/>
      <c r="O29" s="14"/>
      <c r="P29" s="14"/>
      <c r="Q29" s="14"/>
      <c r="R29" s="18">
        <f t="shared" si="2"/>
        <v>0</v>
      </c>
      <c r="S29" s="18">
        <f t="shared" si="3"/>
        <v>0</v>
      </c>
      <c r="T29" s="18">
        <f t="shared" si="4"/>
        <v>273437.71000000002</v>
      </c>
    </row>
    <row r="30" spans="1:20" ht="42.75" customHeight="1">
      <c r="A30" s="3" t="s">
        <v>60</v>
      </c>
      <c r="B30" s="3" t="s">
        <v>61</v>
      </c>
      <c r="C30" s="14">
        <v>0</v>
      </c>
      <c r="D30" s="14"/>
      <c r="E30" s="14"/>
      <c r="F30" s="14"/>
      <c r="G30" s="15">
        <v>54266.01</v>
      </c>
      <c r="H30" s="45"/>
      <c r="I30" s="14"/>
      <c r="J30" s="14"/>
      <c r="K30" s="14"/>
      <c r="L30" s="14"/>
      <c r="M30" s="14"/>
      <c r="N30" s="14"/>
      <c r="O30" s="14"/>
      <c r="P30" s="14"/>
      <c r="Q30" s="14"/>
      <c r="R30" s="18">
        <f t="shared" si="2"/>
        <v>0</v>
      </c>
      <c r="S30" s="18">
        <f t="shared" si="3"/>
        <v>0</v>
      </c>
      <c r="T30" s="18">
        <f t="shared" si="4"/>
        <v>0</v>
      </c>
    </row>
    <row r="31" spans="1:20" ht="39" customHeight="1">
      <c r="A31" s="2" t="s">
        <v>62</v>
      </c>
      <c r="B31" s="3" t="s">
        <v>63</v>
      </c>
      <c r="C31" s="14">
        <v>8423.5300000000007</v>
      </c>
      <c r="D31" s="14"/>
      <c r="E31" s="14"/>
      <c r="F31" s="14">
        <v>8423.5300000000007</v>
      </c>
      <c r="G31" s="15">
        <v>8423.5300000000007</v>
      </c>
      <c r="H31" s="45"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8">
        <f t="shared" si="2"/>
        <v>0</v>
      </c>
      <c r="S31" s="18">
        <f t="shared" si="3"/>
        <v>0</v>
      </c>
      <c r="T31" s="18">
        <f t="shared" si="4"/>
        <v>8423.5300000000007</v>
      </c>
    </row>
    <row r="32" spans="1:20" ht="56.25" customHeight="1">
      <c r="A32" s="2" t="s">
        <v>64</v>
      </c>
      <c r="B32" s="3" t="s">
        <v>65</v>
      </c>
      <c r="C32" s="14">
        <v>80000</v>
      </c>
      <c r="D32" s="14"/>
      <c r="E32" s="14"/>
      <c r="F32" s="14">
        <v>80000</v>
      </c>
      <c r="G32" s="15">
        <v>80000</v>
      </c>
      <c r="H32" s="45">
        <v>0</v>
      </c>
      <c r="I32" s="14"/>
      <c r="J32" s="14"/>
      <c r="K32" s="14"/>
      <c r="L32" s="14"/>
      <c r="M32" s="14"/>
      <c r="N32" s="14"/>
      <c r="O32" s="14"/>
      <c r="P32" s="14"/>
      <c r="Q32" s="14"/>
      <c r="R32" s="18">
        <f t="shared" si="2"/>
        <v>0</v>
      </c>
      <c r="S32" s="18">
        <f t="shared" si="3"/>
        <v>0</v>
      </c>
      <c r="T32" s="18">
        <f t="shared" si="4"/>
        <v>80000</v>
      </c>
    </row>
    <row r="33" spans="1:20" ht="54" customHeight="1">
      <c r="A33" s="3" t="s">
        <v>66</v>
      </c>
      <c r="B33" s="3"/>
      <c r="C33" s="14">
        <v>140810.57999999999</v>
      </c>
      <c r="D33" s="14"/>
      <c r="E33" s="14"/>
      <c r="F33" s="15">
        <v>140810.57999999999</v>
      </c>
      <c r="G33" s="15">
        <v>140810.57999999999</v>
      </c>
      <c r="H33" s="45">
        <v>0</v>
      </c>
      <c r="I33" s="14"/>
      <c r="J33" s="14"/>
      <c r="K33" s="14"/>
      <c r="L33" s="14"/>
      <c r="M33" s="14"/>
      <c r="N33" s="14"/>
      <c r="O33" s="14"/>
      <c r="P33" s="14"/>
      <c r="Q33" s="14"/>
      <c r="R33" s="18">
        <f t="shared" si="2"/>
        <v>0</v>
      </c>
      <c r="S33" s="18">
        <f t="shared" si="3"/>
        <v>0</v>
      </c>
      <c r="T33" s="18">
        <f t="shared" si="4"/>
        <v>140810.57999999999</v>
      </c>
    </row>
    <row r="34" spans="1:20" ht="30" customHeight="1">
      <c r="A34" s="3" t="s">
        <v>67</v>
      </c>
      <c r="B34" s="4" t="s">
        <v>68</v>
      </c>
      <c r="C34" s="14">
        <v>50000</v>
      </c>
      <c r="D34" s="14"/>
      <c r="E34" s="14"/>
      <c r="F34" s="14">
        <v>50000</v>
      </c>
      <c r="G34" s="15">
        <v>50000</v>
      </c>
      <c r="H34" s="45">
        <v>0</v>
      </c>
      <c r="I34" s="14"/>
      <c r="J34" s="14"/>
      <c r="K34" s="14"/>
      <c r="L34" s="14"/>
      <c r="M34" s="14"/>
      <c r="N34" s="14"/>
      <c r="O34" s="14"/>
      <c r="P34" s="14"/>
      <c r="Q34" s="14"/>
      <c r="R34" s="18">
        <f t="shared" si="2"/>
        <v>0</v>
      </c>
      <c r="S34" s="18">
        <f t="shared" si="3"/>
        <v>0</v>
      </c>
      <c r="T34" s="18">
        <f t="shared" si="4"/>
        <v>50000</v>
      </c>
    </row>
    <row r="35" spans="1:20" ht="27.75" customHeight="1">
      <c r="A35" s="3" t="s">
        <v>69</v>
      </c>
      <c r="B35" s="4" t="s">
        <v>70</v>
      </c>
      <c r="C35" s="14">
        <v>60000</v>
      </c>
      <c r="D35" s="14"/>
      <c r="E35" s="14"/>
      <c r="F35" s="14">
        <v>60000</v>
      </c>
      <c r="G35" s="15">
        <v>60000</v>
      </c>
      <c r="H35" s="45">
        <v>0</v>
      </c>
      <c r="I35" s="14"/>
      <c r="J35" s="14"/>
      <c r="K35" s="14"/>
      <c r="L35" s="14"/>
      <c r="M35" s="14"/>
      <c r="N35" s="14"/>
      <c r="O35" s="14"/>
      <c r="P35" s="14"/>
      <c r="Q35" s="14"/>
      <c r="R35" s="18">
        <f t="shared" si="2"/>
        <v>0</v>
      </c>
      <c r="S35" s="18">
        <f t="shared" si="3"/>
        <v>0</v>
      </c>
      <c r="T35" s="18">
        <f t="shared" si="4"/>
        <v>60000</v>
      </c>
    </row>
    <row r="36" spans="1:20" ht="31.5" customHeight="1">
      <c r="A36" s="2" t="s">
        <v>71</v>
      </c>
      <c r="B36" s="2" t="s">
        <v>72</v>
      </c>
      <c r="C36" s="14">
        <v>251101</v>
      </c>
      <c r="D36" s="14"/>
      <c r="E36" s="15"/>
      <c r="F36" s="14">
        <v>251101</v>
      </c>
      <c r="G36" s="15">
        <v>150660.6</v>
      </c>
      <c r="H36" s="45">
        <v>0</v>
      </c>
      <c r="I36" s="14"/>
      <c r="J36" s="14"/>
      <c r="K36" s="15"/>
      <c r="L36" s="14"/>
      <c r="M36" s="14"/>
      <c r="N36" s="14"/>
      <c r="O36" s="15"/>
      <c r="P36" s="14"/>
      <c r="Q36" s="14"/>
      <c r="R36" s="18">
        <f t="shared" si="2"/>
        <v>0</v>
      </c>
      <c r="S36" s="18">
        <f t="shared" si="3"/>
        <v>0</v>
      </c>
      <c r="T36" s="18">
        <f t="shared" si="4"/>
        <v>251101</v>
      </c>
    </row>
    <row r="37" spans="1:20" ht="30.75" customHeight="1">
      <c r="A37" s="2" t="s">
        <v>71</v>
      </c>
      <c r="B37" s="2" t="s">
        <v>73</v>
      </c>
      <c r="C37" s="14">
        <v>0</v>
      </c>
      <c r="D37" s="14"/>
      <c r="E37" s="15"/>
      <c r="F37" s="14"/>
      <c r="G37" s="15">
        <v>100440.4</v>
      </c>
      <c r="H37" s="45"/>
      <c r="I37" s="14"/>
      <c r="J37" s="14"/>
      <c r="K37" s="15"/>
      <c r="L37" s="14"/>
      <c r="M37" s="14"/>
      <c r="N37" s="14"/>
      <c r="O37" s="15"/>
      <c r="P37" s="14"/>
      <c r="Q37" s="14"/>
      <c r="R37" s="18">
        <f t="shared" si="2"/>
        <v>0</v>
      </c>
      <c r="S37" s="18">
        <f t="shared" si="3"/>
        <v>0</v>
      </c>
      <c r="T37" s="18">
        <f t="shared" si="4"/>
        <v>0</v>
      </c>
    </row>
    <row r="38" spans="1:20">
      <c r="A38" s="2" t="s">
        <v>74</v>
      </c>
      <c r="B38" s="2" t="s">
        <v>75</v>
      </c>
      <c r="C38" s="14">
        <v>61500</v>
      </c>
      <c r="D38" s="14">
        <v>0</v>
      </c>
      <c r="E38" s="15">
        <v>0</v>
      </c>
      <c r="F38" s="14">
        <v>61500</v>
      </c>
      <c r="G38" s="15">
        <v>61500</v>
      </c>
      <c r="H38" s="45">
        <v>0</v>
      </c>
      <c r="I38" s="14">
        <v>0</v>
      </c>
      <c r="J38" s="14">
        <v>0</v>
      </c>
      <c r="K38" s="15">
        <v>0</v>
      </c>
      <c r="L38" s="14">
        <v>0</v>
      </c>
      <c r="M38" s="14">
        <v>0</v>
      </c>
      <c r="N38" s="14">
        <v>0</v>
      </c>
      <c r="O38" s="15">
        <v>0</v>
      </c>
      <c r="P38" s="14">
        <v>0</v>
      </c>
      <c r="Q38" s="14">
        <v>61500</v>
      </c>
      <c r="R38" s="18">
        <f t="shared" si="2"/>
        <v>0</v>
      </c>
      <c r="S38" s="18">
        <f t="shared" si="3"/>
        <v>0</v>
      </c>
      <c r="T38" s="18">
        <f t="shared" si="4"/>
        <v>61500</v>
      </c>
    </row>
    <row r="39" spans="1:20" ht="27.75" customHeight="1">
      <c r="A39" s="2" t="s">
        <v>76</v>
      </c>
      <c r="B39" s="2" t="s">
        <v>77</v>
      </c>
      <c r="C39" s="14">
        <v>400000</v>
      </c>
      <c r="D39" s="14">
        <v>0</v>
      </c>
      <c r="E39" s="15">
        <v>0</v>
      </c>
      <c r="F39" s="14">
        <v>400000</v>
      </c>
      <c r="G39" s="15">
        <v>400000</v>
      </c>
      <c r="H39" s="45">
        <v>0</v>
      </c>
      <c r="I39" s="14">
        <v>0</v>
      </c>
      <c r="J39" s="14">
        <v>0</v>
      </c>
      <c r="K39" s="15">
        <v>0</v>
      </c>
      <c r="L39" s="14">
        <v>0</v>
      </c>
      <c r="M39" s="14">
        <v>0</v>
      </c>
      <c r="N39" s="14">
        <v>0</v>
      </c>
      <c r="O39" s="15">
        <v>0</v>
      </c>
      <c r="P39" s="14">
        <v>0</v>
      </c>
      <c r="Q39" s="14">
        <v>400000</v>
      </c>
      <c r="R39" s="18">
        <f t="shared" si="2"/>
        <v>0</v>
      </c>
      <c r="S39" s="18">
        <f t="shared" si="3"/>
        <v>0</v>
      </c>
      <c r="T39" s="18">
        <f t="shared" si="4"/>
        <v>400000</v>
      </c>
    </row>
    <row r="40" spans="1:20" ht="28.5" customHeight="1">
      <c r="A40" s="2" t="s">
        <v>78</v>
      </c>
      <c r="B40" s="2" t="s">
        <v>79</v>
      </c>
      <c r="C40" s="14">
        <v>761894.38</v>
      </c>
      <c r="D40" s="14">
        <v>0</v>
      </c>
      <c r="E40" s="15">
        <v>0</v>
      </c>
      <c r="F40" s="14">
        <v>761894.38</v>
      </c>
      <c r="G40" s="15">
        <v>761894.38</v>
      </c>
      <c r="H40" s="45">
        <v>0</v>
      </c>
      <c r="I40" s="14">
        <v>0</v>
      </c>
      <c r="J40" s="14">
        <v>0</v>
      </c>
      <c r="K40" s="15">
        <v>0</v>
      </c>
      <c r="L40" s="15">
        <v>0</v>
      </c>
      <c r="M40" s="14">
        <v>0</v>
      </c>
      <c r="N40" s="14">
        <v>0</v>
      </c>
      <c r="O40" s="15">
        <v>0</v>
      </c>
      <c r="P40" s="15">
        <v>0</v>
      </c>
      <c r="Q40" s="14">
        <v>761894.38</v>
      </c>
      <c r="R40" s="18">
        <f t="shared" si="2"/>
        <v>0</v>
      </c>
      <c r="S40" s="18">
        <f t="shared" si="3"/>
        <v>0</v>
      </c>
      <c r="T40" s="18">
        <f t="shared" si="4"/>
        <v>761894.38</v>
      </c>
    </row>
    <row r="41" spans="1:20" ht="28.5" customHeight="1">
      <c r="A41" s="2" t="s">
        <v>80</v>
      </c>
      <c r="B41" s="2" t="s">
        <v>81</v>
      </c>
      <c r="C41" s="14">
        <v>34960</v>
      </c>
      <c r="D41" s="14">
        <v>0</v>
      </c>
      <c r="E41" s="15">
        <v>0</v>
      </c>
      <c r="F41" s="14">
        <v>34960</v>
      </c>
      <c r="G41" s="15">
        <v>34960</v>
      </c>
      <c r="H41" s="45">
        <v>0</v>
      </c>
      <c r="I41" s="14">
        <v>0</v>
      </c>
      <c r="J41" s="14">
        <v>0</v>
      </c>
      <c r="K41" s="15">
        <v>0</v>
      </c>
      <c r="L41" s="15">
        <v>0</v>
      </c>
      <c r="M41" s="14">
        <v>0</v>
      </c>
      <c r="N41" s="14">
        <v>0</v>
      </c>
      <c r="O41" s="15">
        <v>0</v>
      </c>
      <c r="P41" s="15">
        <v>0</v>
      </c>
      <c r="Q41" s="14">
        <v>34960</v>
      </c>
      <c r="R41" s="18">
        <f t="shared" si="2"/>
        <v>0</v>
      </c>
      <c r="S41" s="18">
        <f t="shared" si="3"/>
        <v>0</v>
      </c>
      <c r="T41" s="18">
        <f t="shared" si="4"/>
        <v>34960</v>
      </c>
    </row>
    <row r="42" spans="1:20" ht="28.5" customHeight="1">
      <c r="A42" s="2" t="s">
        <v>82</v>
      </c>
      <c r="B42" s="19" t="s">
        <v>83</v>
      </c>
      <c r="C42" s="14">
        <v>150000</v>
      </c>
      <c r="D42" s="14"/>
      <c r="E42" s="15"/>
      <c r="F42" s="14">
        <v>150000</v>
      </c>
      <c r="G42" s="15">
        <v>150000</v>
      </c>
      <c r="H42" s="45">
        <v>0</v>
      </c>
      <c r="I42" s="14"/>
      <c r="J42" s="14"/>
      <c r="K42" s="15"/>
      <c r="L42" s="15"/>
      <c r="M42" s="14"/>
      <c r="N42" s="14"/>
      <c r="O42" s="15"/>
      <c r="P42" s="15"/>
      <c r="Q42" s="14"/>
      <c r="R42" s="18">
        <f t="shared" si="2"/>
        <v>0</v>
      </c>
      <c r="S42" s="18">
        <f t="shared" si="3"/>
        <v>0</v>
      </c>
      <c r="T42" s="18">
        <f t="shared" si="4"/>
        <v>150000</v>
      </c>
    </row>
    <row r="43" spans="1:20" ht="28.5" customHeight="1">
      <c r="A43" s="2" t="s">
        <v>82</v>
      </c>
      <c r="B43" s="19" t="s">
        <v>84</v>
      </c>
      <c r="C43" s="14">
        <v>130086</v>
      </c>
      <c r="D43" s="14"/>
      <c r="E43" s="15"/>
      <c r="F43" s="14">
        <v>130086</v>
      </c>
      <c r="G43" s="15">
        <v>130086</v>
      </c>
      <c r="H43" s="45">
        <v>0</v>
      </c>
      <c r="I43" s="14"/>
      <c r="J43" s="14"/>
      <c r="K43" s="15"/>
      <c r="L43" s="15"/>
      <c r="M43" s="14"/>
      <c r="N43" s="14"/>
      <c r="O43" s="15"/>
      <c r="P43" s="15"/>
      <c r="Q43" s="14"/>
      <c r="R43" s="18">
        <f t="shared" si="2"/>
        <v>0</v>
      </c>
      <c r="S43" s="18">
        <f t="shared" si="3"/>
        <v>0</v>
      </c>
      <c r="T43" s="18">
        <f t="shared" si="4"/>
        <v>130086</v>
      </c>
    </row>
    <row r="44" spans="1:20" ht="102" customHeight="1">
      <c r="A44" s="5" t="s">
        <v>85</v>
      </c>
      <c r="B44" s="9" t="s">
        <v>86</v>
      </c>
      <c r="C44" s="14">
        <v>74362</v>
      </c>
      <c r="D44" s="14">
        <v>0</v>
      </c>
      <c r="E44" s="15">
        <v>0</v>
      </c>
      <c r="F44" s="14">
        <v>74362</v>
      </c>
      <c r="G44" s="15">
        <v>74362</v>
      </c>
      <c r="H44" s="45">
        <v>0</v>
      </c>
      <c r="I44" s="14">
        <v>0</v>
      </c>
      <c r="J44" s="14">
        <v>0</v>
      </c>
      <c r="K44" s="15">
        <v>0</v>
      </c>
      <c r="L44" s="14">
        <v>0</v>
      </c>
      <c r="M44" s="14">
        <v>0</v>
      </c>
      <c r="N44" s="14">
        <v>0</v>
      </c>
      <c r="O44" s="15">
        <v>0</v>
      </c>
      <c r="P44" s="14">
        <v>0</v>
      </c>
      <c r="Q44" s="14">
        <v>74362</v>
      </c>
      <c r="R44" s="18">
        <f t="shared" si="2"/>
        <v>0</v>
      </c>
      <c r="S44" s="18">
        <f t="shared" si="3"/>
        <v>0</v>
      </c>
      <c r="T44" s="18">
        <f t="shared" si="4"/>
        <v>74362</v>
      </c>
    </row>
    <row r="45" spans="1:20" ht="29.25">
      <c r="A45" s="3" t="s">
        <v>87</v>
      </c>
      <c r="B45" s="5" t="s">
        <v>88</v>
      </c>
      <c r="C45" s="14">
        <v>100000</v>
      </c>
      <c r="D45" s="14"/>
      <c r="E45" s="15"/>
      <c r="F45" s="14">
        <v>100000</v>
      </c>
      <c r="G45" s="15">
        <v>100000</v>
      </c>
      <c r="H45" s="45">
        <v>0</v>
      </c>
      <c r="I45" s="14"/>
      <c r="J45" s="14"/>
      <c r="K45" s="15"/>
      <c r="L45" s="14"/>
      <c r="M45" s="14"/>
      <c r="N45" s="14"/>
      <c r="O45" s="15"/>
      <c r="P45" s="14"/>
      <c r="Q45" s="14"/>
      <c r="R45" s="18">
        <f t="shared" si="2"/>
        <v>0</v>
      </c>
      <c r="S45" s="18">
        <f t="shared" si="3"/>
        <v>0</v>
      </c>
      <c r="T45" s="18">
        <f t="shared" si="4"/>
        <v>100000</v>
      </c>
    </row>
    <row r="46" spans="1:20">
      <c r="A46" s="33" t="s">
        <v>89</v>
      </c>
      <c r="B46" s="48"/>
      <c r="C46" s="14">
        <v>8420304.8599999994</v>
      </c>
      <c r="D46" s="14">
        <v>0</v>
      </c>
      <c r="E46" s="14">
        <v>0</v>
      </c>
      <c r="F46" s="14">
        <v>8420304.8599999994</v>
      </c>
      <c r="G46" s="14">
        <v>8420304.8599999994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60000</v>
      </c>
      <c r="R46" s="18">
        <f t="shared" si="2"/>
        <v>0</v>
      </c>
      <c r="S46" s="18">
        <f t="shared" si="3"/>
        <v>0</v>
      </c>
      <c r="T46" s="18">
        <f t="shared" si="4"/>
        <v>8420304.8599999994</v>
      </c>
    </row>
    <row r="47" spans="1:20" ht="32.25" customHeight="1">
      <c r="A47" s="3" t="s">
        <v>90</v>
      </c>
      <c r="B47" s="3" t="s">
        <v>91</v>
      </c>
      <c r="C47" s="14">
        <v>2241500.96</v>
      </c>
      <c r="D47" s="14"/>
      <c r="E47" s="14"/>
      <c r="F47" s="20">
        <v>2241500.96</v>
      </c>
      <c r="G47" s="15">
        <v>18197.2</v>
      </c>
      <c r="H47" s="45">
        <v>0</v>
      </c>
      <c r="I47" s="14"/>
      <c r="J47" s="14"/>
      <c r="K47" s="14"/>
      <c r="L47" s="14"/>
      <c r="M47" s="14"/>
      <c r="N47" s="14"/>
      <c r="O47" s="14"/>
      <c r="P47" s="14"/>
      <c r="Q47" s="14"/>
      <c r="R47" s="18">
        <f t="shared" si="2"/>
        <v>0</v>
      </c>
      <c r="S47" s="18">
        <f t="shared" si="3"/>
        <v>0</v>
      </c>
      <c r="T47" s="18">
        <f t="shared" si="4"/>
        <v>2241500.96</v>
      </c>
    </row>
    <row r="48" spans="1:20" ht="32.25" customHeight="1">
      <c r="A48" s="3" t="s">
        <v>90</v>
      </c>
      <c r="B48" s="3" t="s">
        <v>92</v>
      </c>
      <c r="C48" s="14">
        <v>0</v>
      </c>
      <c r="D48" s="14"/>
      <c r="E48" s="14"/>
      <c r="F48" s="34"/>
      <c r="G48" s="15">
        <v>571413.88</v>
      </c>
      <c r="H48" s="45"/>
      <c r="I48" s="14"/>
      <c r="J48" s="14"/>
      <c r="K48" s="14"/>
      <c r="L48" s="14"/>
      <c r="M48" s="14"/>
      <c r="N48" s="14"/>
      <c r="O48" s="14"/>
      <c r="P48" s="14"/>
      <c r="Q48" s="14"/>
      <c r="R48" s="18">
        <f t="shared" si="2"/>
        <v>0</v>
      </c>
      <c r="S48" s="18">
        <f t="shared" si="3"/>
        <v>0</v>
      </c>
      <c r="T48" s="18">
        <f t="shared" si="4"/>
        <v>0</v>
      </c>
    </row>
    <row r="49" spans="1:20" ht="32.25" customHeight="1">
      <c r="A49" s="3" t="s">
        <v>90</v>
      </c>
      <c r="B49" s="3" t="s">
        <v>93</v>
      </c>
      <c r="C49" s="14">
        <v>0</v>
      </c>
      <c r="D49" s="14"/>
      <c r="E49" s="14"/>
      <c r="F49" s="34"/>
      <c r="G49" s="15">
        <v>470000</v>
      </c>
      <c r="H49" s="45"/>
      <c r="I49" s="14"/>
      <c r="J49" s="14"/>
      <c r="K49" s="14"/>
      <c r="L49" s="14"/>
      <c r="M49" s="14"/>
      <c r="N49" s="14"/>
      <c r="O49" s="14"/>
      <c r="P49" s="14"/>
      <c r="Q49" s="14"/>
      <c r="R49" s="18">
        <f t="shared" si="2"/>
        <v>0</v>
      </c>
      <c r="S49" s="18">
        <f t="shared" si="3"/>
        <v>0</v>
      </c>
      <c r="T49" s="18">
        <f t="shared" si="4"/>
        <v>0</v>
      </c>
    </row>
    <row r="50" spans="1:20" ht="32.25" customHeight="1">
      <c r="A50" s="3" t="s">
        <v>90</v>
      </c>
      <c r="B50" s="3" t="s">
        <v>94</v>
      </c>
      <c r="C50" s="14">
        <v>0</v>
      </c>
      <c r="D50" s="14"/>
      <c r="E50" s="14"/>
      <c r="F50" s="34"/>
      <c r="G50" s="15">
        <v>17000</v>
      </c>
      <c r="H50" s="45"/>
      <c r="I50" s="14"/>
      <c r="J50" s="14"/>
      <c r="K50" s="14"/>
      <c r="L50" s="14"/>
      <c r="M50" s="14"/>
      <c r="N50" s="14"/>
      <c r="O50" s="14"/>
      <c r="P50" s="14"/>
      <c r="Q50" s="14"/>
      <c r="R50" s="18">
        <f t="shared" si="2"/>
        <v>0</v>
      </c>
      <c r="S50" s="18">
        <f t="shared" si="3"/>
        <v>0</v>
      </c>
      <c r="T50" s="18">
        <f t="shared" si="4"/>
        <v>0</v>
      </c>
    </row>
    <row r="51" spans="1:20" ht="32.25" customHeight="1">
      <c r="A51" s="3" t="s">
        <v>90</v>
      </c>
      <c r="B51" s="3" t="s">
        <v>94</v>
      </c>
      <c r="C51" s="14"/>
      <c r="D51" s="14"/>
      <c r="E51" s="14"/>
      <c r="F51" s="34"/>
      <c r="G51" s="15">
        <v>150000</v>
      </c>
      <c r="H51" s="45"/>
      <c r="I51" s="14"/>
      <c r="J51" s="14"/>
      <c r="K51" s="14"/>
      <c r="L51" s="14"/>
      <c r="M51" s="14"/>
      <c r="N51" s="14"/>
      <c r="O51" s="14"/>
      <c r="P51" s="14"/>
      <c r="Q51" s="14"/>
      <c r="R51" s="18">
        <f t="shared" si="2"/>
        <v>0</v>
      </c>
      <c r="S51" s="18">
        <f t="shared" si="3"/>
        <v>0</v>
      </c>
      <c r="T51" s="18">
        <f t="shared" si="4"/>
        <v>0</v>
      </c>
    </row>
    <row r="52" spans="1:20" ht="32.25" customHeight="1">
      <c r="A52" s="3" t="s">
        <v>90</v>
      </c>
      <c r="B52" s="3" t="s">
        <v>94</v>
      </c>
      <c r="C52" s="14"/>
      <c r="D52" s="14"/>
      <c r="E52" s="14"/>
      <c r="F52" s="34"/>
      <c r="G52" s="15">
        <v>753388.92</v>
      </c>
      <c r="H52" s="45"/>
      <c r="I52" s="14"/>
      <c r="J52" s="14"/>
      <c r="K52" s="14"/>
      <c r="L52" s="14"/>
      <c r="M52" s="14"/>
      <c r="N52" s="14"/>
      <c r="O52" s="14"/>
      <c r="P52" s="14"/>
      <c r="Q52" s="14"/>
      <c r="R52" s="18">
        <f t="shared" si="2"/>
        <v>0</v>
      </c>
      <c r="S52" s="18">
        <f t="shared" si="3"/>
        <v>0</v>
      </c>
      <c r="T52" s="18">
        <f t="shared" si="4"/>
        <v>0</v>
      </c>
    </row>
    <row r="53" spans="1:20" ht="32.25" customHeight="1">
      <c r="A53" s="3" t="s">
        <v>90</v>
      </c>
      <c r="B53" s="3" t="s">
        <v>95</v>
      </c>
      <c r="C53" s="14"/>
      <c r="D53" s="14"/>
      <c r="E53" s="14"/>
      <c r="F53" s="34"/>
      <c r="G53" s="15">
        <v>261500.96</v>
      </c>
      <c r="H53" s="45"/>
      <c r="I53" s="14"/>
      <c r="J53" s="14"/>
      <c r="K53" s="14"/>
      <c r="L53" s="14"/>
      <c r="M53" s="14"/>
      <c r="N53" s="14"/>
      <c r="O53" s="14"/>
      <c r="P53" s="14"/>
      <c r="Q53" s="14"/>
      <c r="R53" s="18">
        <f t="shared" si="2"/>
        <v>0</v>
      </c>
      <c r="S53" s="18">
        <f t="shared" si="3"/>
        <v>0</v>
      </c>
      <c r="T53" s="18">
        <f t="shared" si="4"/>
        <v>0</v>
      </c>
    </row>
    <row r="54" spans="1:20" ht="32.25" customHeight="1">
      <c r="A54" s="3" t="s">
        <v>96</v>
      </c>
      <c r="B54" s="3" t="s">
        <v>97</v>
      </c>
      <c r="C54" s="14">
        <v>1216508.8</v>
      </c>
      <c r="D54" s="14"/>
      <c r="E54" s="14"/>
      <c r="F54" s="14">
        <v>1216508.8</v>
      </c>
      <c r="G54" s="15">
        <v>600000</v>
      </c>
      <c r="H54" s="45">
        <v>0</v>
      </c>
      <c r="I54" s="14"/>
      <c r="J54" s="14"/>
      <c r="K54" s="14"/>
      <c r="L54" s="14"/>
      <c r="M54" s="14"/>
      <c r="N54" s="14"/>
      <c r="O54" s="14"/>
      <c r="P54" s="14"/>
      <c r="Q54" s="14"/>
      <c r="R54" s="18">
        <f t="shared" si="2"/>
        <v>0</v>
      </c>
      <c r="S54" s="18">
        <f t="shared" si="3"/>
        <v>0</v>
      </c>
      <c r="T54" s="18">
        <f t="shared" si="4"/>
        <v>1216508.8</v>
      </c>
    </row>
    <row r="55" spans="1:20" ht="45.75" customHeight="1">
      <c r="A55" s="3" t="s">
        <v>98</v>
      </c>
      <c r="B55" s="3" t="s">
        <v>99</v>
      </c>
      <c r="C55" s="14">
        <v>0</v>
      </c>
      <c r="D55" s="14"/>
      <c r="E55" s="14"/>
      <c r="F55" s="14"/>
      <c r="G55" s="15">
        <v>461808.8</v>
      </c>
      <c r="H55" s="45"/>
      <c r="I55" s="14"/>
      <c r="J55" s="14"/>
      <c r="K55" s="14"/>
      <c r="L55" s="14"/>
      <c r="M55" s="14"/>
      <c r="N55" s="14"/>
      <c r="O55" s="14"/>
      <c r="P55" s="14"/>
      <c r="Q55" s="14"/>
      <c r="R55" s="18">
        <f t="shared" si="2"/>
        <v>0</v>
      </c>
      <c r="S55" s="18">
        <f t="shared" si="3"/>
        <v>0</v>
      </c>
      <c r="T55" s="18">
        <f t="shared" si="4"/>
        <v>0</v>
      </c>
    </row>
    <row r="56" spans="1:20" ht="41.25" customHeight="1">
      <c r="A56" s="3" t="s">
        <v>98</v>
      </c>
      <c r="B56" s="3" t="s">
        <v>100</v>
      </c>
      <c r="C56" s="14">
        <v>0</v>
      </c>
      <c r="D56" s="14"/>
      <c r="E56" s="14"/>
      <c r="F56" s="14"/>
      <c r="G56" s="15">
        <v>4700</v>
      </c>
      <c r="H56" s="45"/>
      <c r="I56" s="14"/>
      <c r="J56" s="14"/>
      <c r="K56" s="14"/>
      <c r="L56" s="14"/>
      <c r="M56" s="14"/>
      <c r="N56" s="14"/>
      <c r="O56" s="14"/>
      <c r="P56" s="14"/>
      <c r="Q56" s="14"/>
      <c r="R56" s="18">
        <f t="shared" si="2"/>
        <v>0</v>
      </c>
      <c r="S56" s="18">
        <f t="shared" si="3"/>
        <v>0</v>
      </c>
      <c r="T56" s="18">
        <f t="shared" si="4"/>
        <v>0</v>
      </c>
    </row>
    <row r="57" spans="1:20" ht="43.5" customHeight="1">
      <c r="A57" s="3" t="s">
        <v>98</v>
      </c>
      <c r="B57" s="3" t="s">
        <v>100</v>
      </c>
      <c r="C57" s="14"/>
      <c r="D57" s="14"/>
      <c r="E57" s="14"/>
      <c r="F57" s="14"/>
      <c r="G57" s="15">
        <v>150000</v>
      </c>
      <c r="H57" s="45"/>
      <c r="I57" s="14"/>
      <c r="J57" s="14"/>
      <c r="K57" s="14"/>
      <c r="L57" s="14"/>
      <c r="M57" s="14"/>
      <c r="N57" s="14"/>
      <c r="O57" s="14"/>
      <c r="P57" s="14"/>
      <c r="Q57" s="14"/>
      <c r="R57" s="18">
        <f t="shared" si="2"/>
        <v>0</v>
      </c>
      <c r="S57" s="18">
        <f t="shared" si="3"/>
        <v>0</v>
      </c>
      <c r="T57" s="18">
        <f t="shared" si="4"/>
        <v>0</v>
      </c>
    </row>
    <row r="58" spans="1:20" ht="49.5" customHeight="1">
      <c r="A58" s="3" t="s">
        <v>101</v>
      </c>
      <c r="B58" s="3" t="s">
        <v>102</v>
      </c>
      <c r="C58" s="14">
        <v>60000</v>
      </c>
      <c r="D58" s="14"/>
      <c r="E58" s="14"/>
      <c r="F58" s="14">
        <v>60000</v>
      </c>
      <c r="G58" s="15">
        <v>60000</v>
      </c>
      <c r="H58" s="45">
        <v>0</v>
      </c>
      <c r="I58" s="14"/>
      <c r="J58" s="14"/>
      <c r="K58" s="14"/>
      <c r="L58" s="14"/>
      <c r="M58" s="14"/>
      <c r="N58" s="14"/>
      <c r="O58" s="14"/>
      <c r="P58" s="14"/>
      <c r="Q58" s="14"/>
      <c r="R58" s="18">
        <f t="shared" si="2"/>
        <v>0</v>
      </c>
      <c r="S58" s="18">
        <f t="shared" si="3"/>
        <v>0</v>
      </c>
      <c r="T58" s="18">
        <f t="shared" si="4"/>
        <v>60000</v>
      </c>
    </row>
    <row r="59" spans="1:20" ht="45" customHeight="1">
      <c r="A59" s="3" t="s">
        <v>103</v>
      </c>
      <c r="B59" s="3" t="s">
        <v>104</v>
      </c>
      <c r="C59" s="14">
        <v>120000</v>
      </c>
      <c r="D59" s="14"/>
      <c r="E59" s="14"/>
      <c r="F59" s="14">
        <v>120000</v>
      </c>
      <c r="G59" s="15">
        <v>120000</v>
      </c>
      <c r="H59" s="45">
        <v>0</v>
      </c>
      <c r="I59" s="14"/>
      <c r="J59" s="14"/>
      <c r="K59" s="14"/>
      <c r="L59" s="14"/>
      <c r="M59" s="14"/>
      <c r="N59" s="14"/>
      <c r="O59" s="14"/>
      <c r="P59" s="14"/>
      <c r="Q59" s="14"/>
      <c r="R59" s="18">
        <f t="shared" si="2"/>
        <v>0</v>
      </c>
      <c r="S59" s="18">
        <f t="shared" si="3"/>
        <v>0</v>
      </c>
      <c r="T59" s="18">
        <f t="shared" si="4"/>
        <v>120000</v>
      </c>
    </row>
    <row r="60" spans="1:20" ht="36" customHeight="1">
      <c r="A60" s="6" t="s">
        <v>105</v>
      </c>
      <c r="B60" s="6" t="s">
        <v>106</v>
      </c>
      <c r="C60" s="14">
        <v>1195000</v>
      </c>
      <c r="D60" s="16"/>
      <c r="E60" s="35"/>
      <c r="F60" s="16">
        <v>1195000</v>
      </c>
      <c r="G60" s="15">
        <v>585000</v>
      </c>
      <c r="H60" s="45">
        <v>0</v>
      </c>
      <c r="I60" s="14"/>
      <c r="J60" s="14"/>
      <c r="K60" s="14"/>
      <c r="L60" s="14"/>
      <c r="M60" s="14"/>
      <c r="N60" s="14"/>
      <c r="O60" s="14"/>
      <c r="P60" s="14"/>
      <c r="Q60" s="14"/>
      <c r="R60" s="18">
        <f t="shared" si="2"/>
        <v>0</v>
      </c>
      <c r="S60" s="18">
        <f t="shared" si="3"/>
        <v>0</v>
      </c>
      <c r="T60" s="18">
        <f t="shared" si="4"/>
        <v>1195000</v>
      </c>
    </row>
    <row r="61" spans="1:20" ht="36" customHeight="1">
      <c r="A61" s="6" t="s">
        <v>105</v>
      </c>
      <c r="B61" s="6" t="s">
        <v>107</v>
      </c>
      <c r="C61" s="14">
        <v>0</v>
      </c>
      <c r="D61" s="16"/>
      <c r="E61" s="35"/>
      <c r="F61" s="16"/>
      <c r="G61" s="15">
        <v>460000</v>
      </c>
      <c r="H61" s="45"/>
      <c r="I61" s="14"/>
      <c r="J61" s="14"/>
      <c r="K61" s="14"/>
      <c r="L61" s="14"/>
      <c r="M61" s="14"/>
      <c r="N61" s="14"/>
      <c r="O61" s="14"/>
      <c r="P61" s="14"/>
      <c r="Q61" s="14"/>
      <c r="R61" s="18">
        <f t="shared" si="2"/>
        <v>0</v>
      </c>
      <c r="S61" s="18">
        <f t="shared" si="3"/>
        <v>0</v>
      </c>
      <c r="T61" s="18">
        <f t="shared" si="4"/>
        <v>0</v>
      </c>
    </row>
    <row r="62" spans="1:20" ht="36" customHeight="1">
      <c r="A62" s="6" t="s">
        <v>105</v>
      </c>
      <c r="B62" s="6" t="s">
        <v>108</v>
      </c>
      <c r="C62" s="14"/>
      <c r="D62" s="16"/>
      <c r="E62" s="35"/>
      <c r="F62" s="16"/>
      <c r="G62" s="15">
        <v>150000</v>
      </c>
      <c r="H62" s="45"/>
      <c r="I62" s="14"/>
      <c r="J62" s="14"/>
      <c r="K62" s="14"/>
      <c r="L62" s="14"/>
      <c r="M62" s="14"/>
      <c r="N62" s="14"/>
      <c r="O62" s="14"/>
      <c r="P62" s="14"/>
      <c r="Q62" s="14"/>
      <c r="R62" s="18">
        <f t="shared" si="2"/>
        <v>0</v>
      </c>
      <c r="S62" s="18">
        <f t="shared" si="3"/>
        <v>0</v>
      </c>
      <c r="T62" s="18">
        <f t="shared" si="4"/>
        <v>0</v>
      </c>
    </row>
    <row r="63" spans="1:20" ht="52.5" customHeight="1">
      <c r="A63" s="7" t="s">
        <v>109</v>
      </c>
      <c r="B63" s="7" t="s">
        <v>110</v>
      </c>
      <c r="C63" s="14">
        <v>180000</v>
      </c>
      <c r="D63" s="16"/>
      <c r="E63" s="35"/>
      <c r="F63" s="16">
        <v>180000</v>
      </c>
      <c r="G63" s="15">
        <v>180000</v>
      </c>
      <c r="H63" s="45">
        <v>0</v>
      </c>
      <c r="I63" s="14"/>
      <c r="J63" s="14"/>
      <c r="K63" s="14"/>
      <c r="L63" s="14"/>
      <c r="M63" s="14"/>
      <c r="N63" s="14"/>
      <c r="O63" s="14"/>
      <c r="P63" s="14"/>
      <c r="Q63" s="14"/>
      <c r="R63" s="18">
        <f t="shared" si="2"/>
        <v>0</v>
      </c>
      <c r="S63" s="18">
        <f t="shared" si="3"/>
        <v>0</v>
      </c>
      <c r="T63" s="18">
        <f t="shared" si="4"/>
        <v>180000</v>
      </c>
    </row>
    <row r="64" spans="1:20" ht="116.25" customHeight="1">
      <c r="A64" s="9" t="s">
        <v>111</v>
      </c>
      <c r="B64" s="6" t="s">
        <v>112</v>
      </c>
      <c r="C64" s="14">
        <v>60000</v>
      </c>
      <c r="D64" s="14">
        <v>0</v>
      </c>
      <c r="E64" s="15">
        <v>0</v>
      </c>
      <c r="F64" s="14">
        <v>60000</v>
      </c>
      <c r="G64" s="15">
        <v>60000</v>
      </c>
      <c r="H64" s="45">
        <v>0</v>
      </c>
      <c r="I64" s="14">
        <v>0</v>
      </c>
      <c r="J64" s="14">
        <v>0</v>
      </c>
      <c r="K64" s="15">
        <v>0</v>
      </c>
      <c r="L64" s="15">
        <v>0</v>
      </c>
      <c r="M64" s="14">
        <v>0</v>
      </c>
      <c r="N64" s="14">
        <v>0</v>
      </c>
      <c r="O64" s="15">
        <v>0</v>
      </c>
      <c r="P64" s="15">
        <v>0</v>
      </c>
      <c r="Q64" s="14">
        <v>60000</v>
      </c>
      <c r="R64" s="18">
        <f t="shared" si="2"/>
        <v>0</v>
      </c>
      <c r="S64" s="18">
        <f t="shared" si="3"/>
        <v>0</v>
      </c>
      <c r="T64" s="18">
        <f t="shared" si="4"/>
        <v>60000</v>
      </c>
    </row>
    <row r="65" spans="1:20" ht="108.75" customHeight="1">
      <c r="A65" s="9" t="s">
        <v>111</v>
      </c>
      <c r="B65" s="6" t="s">
        <v>113</v>
      </c>
      <c r="C65" s="14">
        <v>42000</v>
      </c>
      <c r="D65" s="16"/>
      <c r="E65" s="35"/>
      <c r="F65" s="16">
        <v>42000</v>
      </c>
      <c r="G65" s="15">
        <v>42000</v>
      </c>
      <c r="H65" s="45">
        <v>0</v>
      </c>
      <c r="I65" s="14"/>
      <c r="J65" s="14"/>
      <c r="K65" s="15"/>
      <c r="L65" s="15"/>
      <c r="M65" s="14"/>
      <c r="N65" s="14"/>
      <c r="O65" s="15"/>
      <c r="P65" s="15"/>
      <c r="Q65" s="14"/>
      <c r="R65" s="18">
        <f t="shared" si="2"/>
        <v>0</v>
      </c>
      <c r="S65" s="18">
        <f t="shared" si="3"/>
        <v>0</v>
      </c>
      <c r="T65" s="18">
        <f t="shared" si="4"/>
        <v>42000</v>
      </c>
    </row>
    <row r="66" spans="1:20" ht="54.75" customHeight="1">
      <c r="A66" s="5" t="s">
        <v>114</v>
      </c>
      <c r="B66" s="6" t="s">
        <v>115</v>
      </c>
      <c r="C66" s="14">
        <v>466377.36</v>
      </c>
      <c r="D66" s="16"/>
      <c r="E66" s="35"/>
      <c r="F66" s="16">
        <v>466377.36</v>
      </c>
      <c r="G66" s="15">
        <v>466377.36</v>
      </c>
      <c r="H66" s="45"/>
      <c r="I66" s="14"/>
      <c r="J66" s="14"/>
      <c r="K66" s="15"/>
      <c r="L66" s="15"/>
      <c r="M66" s="14"/>
      <c r="N66" s="14"/>
      <c r="O66" s="15"/>
      <c r="P66" s="15"/>
      <c r="Q66" s="14"/>
      <c r="R66" s="18">
        <f t="shared" si="2"/>
        <v>0</v>
      </c>
      <c r="S66" s="18">
        <f t="shared" si="3"/>
        <v>0</v>
      </c>
      <c r="T66" s="18">
        <f t="shared" si="4"/>
        <v>466377.36</v>
      </c>
    </row>
    <row r="67" spans="1:20" ht="69" customHeight="1">
      <c r="A67" s="2" t="s">
        <v>116</v>
      </c>
      <c r="B67" s="7" t="s">
        <v>117</v>
      </c>
      <c r="C67" s="14">
        <v>90000</v>
      </c>
      <c r="D67" s="16"/>
      <c r="E67" s="35"/>
      <c r="F67" s="16">
        <v>90000</v>
      </c>
      <c r="G67" s="15">
        <v>90000</v>
      </c>
      <c r="H67" s="45">
        <v>0</v>
      </c>
      <c r="I67" s="14"/>
      <c r="J67" s="14"/>
      <c r="K67" s="14"/>
      <c r="L67" s="14"/>
      <c r="M67" s="14"/>
      <c r="N67" s="14"/>
      <c r="O67" s="14"/>
      <c r="P67" s="14"/>
      <c r="Q67" s="14"/>
      <c r="R67" s="18">
        <f t="shared" si="2"/>
        <v>0</v>
      </c>
      <c r="S67" s="18">
        <f t="shared" si="3"/>
        <v>0</v>
      </c>
      <c r="T67" s="18">
        <f t="shared" si="4"/>
        <v>90000</v>
      </c>
    </row>
    <row r="68" spans="1:20" ht="44.25" customHeight="1">
      <c r="A68" s="2" t="s">
        <v>118</v>
      </c>
      <c r="B68" s="7" t="s">
        <v>119</v>
      </c>
      <c r="C68" s="14">
        <v>60000</v>
      </c>
      <c r="D68" s="16"/>
      <c r="E68" s="16"/>
      <c r="F68" s="17">
        <v>60000</v>
      </c>
      <c r="G68" s="15">
        <v>60000</v>
      </c>
      <c r="H68" s="45">
        <v>0</v>
      </c>
      <c r="I68" s="14"/>
      <c r="J68" s="14"/>
      <c r="K68" s="14"/>
      <c r="L68" s="14"/>
      <c r="M68" s="14"/>
      <c r="N68" s="14"/>
      <c r="O68" s="14"/>
      <c r="P68" s="14"/>
      <c r="Q68" s="14"/>
      <c r="R68" s="18">
        <f t="shared" si="2"/>
        <v>0</v>
      </c>
      <c r="S68" s="18">
        <f t="shared" si="3"/>
        <v>0</v>
      </c>
      <c r="T68" s="18">
        <f t="shared" si="4"/>
        <v>60000</v>
      </c>
    </row>
    <row r="69" spans="1:20" ht="54.75" customHeight="1">
      <c r="A69" s="2" t="s">
        <v>120</v>
      </c>
      <c r="B69" s="7" t="s">
        <v>121</v>
      </c>
      <c r="C69" s="14">
        <v>140000</v>
      </c>
      <c r="D69" s="16"/>
      <c r="E69" s="16"/>
      <c r="F69" s="17">
        <v>140000</v>
      </c>
      <c r="G69" s="15">
        <v>140000</v>
      </c>
      <c r="H69" s="45">
        <v>0</v>
      </c>
      <c r="I69" s="14"/>
      <c r="J69" s="14"/>
      <c r="K69" s="14"/>
      <c r="L69" s="14"/>
      <c r="M69" s="14"/>
      <c r="N69" s="14"/>
      <c r="O69" s="14"/>
      <c r="P69" s="14"/>
      <c r="Q69" s="14"/>
      <c r="R69" s="18">
        <f t="shared" si="2"/>
        <v>0</v>
      </c>
      <c r="S69" s="18">
        <f t="shared" si="3"/>
        <v>0</v>
      </c>
      <c r="T69" s="18">
        <f t="shared" si="4"/>
        <v>140000</v>
      </c>
    </row>
    <row r="70" spans="1:20" ht="31.5" customHeight="1">
      <c r="A70" s="2" t="s">
        <v>122</v>
      </c>
      <c r="B70" s="2" t="s">
        <v>123</v>
      </c>
      <c r="C70" s="14">
        <v>289999.64</v>
      </c>
      <c r="D70" s="14"/>
      <c r="E70" s="14"/>
      <c r="F70" s="14">
        <v>289999.64</v>
      </c>
      <c r="G70" s="15">
        <v>289999.64</v>
      </c>
      <c r="H70" s="45">
        <v>0</v>
      </c>
      <c r="I70" s="14"/>
      <c r="J70" s="14"/>
      <c r="K70" s="14"/>
      <c r="L70" s="14"/>
      <c r="M70" s="14"/>
      <c r="N70" s="14"/>
      <c r="O70" s="14"/>
      <c r="P70" s="14"/>
      <c r="Q70" s="14"/>
      <c r="R70" s="18">
        <f t="shared" si="2"/>
        <v>0</v>
      </c>
      <c r="S70" s="18">
        <f t="shared" si="3"/>
        <v>0</v>
      </c>
      <c r="T70" s="18">
        <f t="shared" si="4"/>
        <v>289999.64</v>
      </c>
    </row>
    <row r="71" spans="1:20" ht="55.5" customHeight="1">
      <c r="A71" s="3" t="s">
        <v>124</v>
      </c>
      <c r="B71" s="3" t="s">
        <v>125</v>
      </c>
      <c r="C71" s="14">
        <v>1859373.9</v>
      </c>
      <c r="D71" s="14"/>
      <c r="E71" s="14"/>
      <c r="F71" s="15">
        <v>1859373.9</v>
      </c>
      <c r="G71" s="15">
        <v>662458.9</v>
      </c>
      <c r="H71" s="45">
        <v>0</v>
      </c>
      <c r="I71" s="14"/>
      <c r="J71" s="14"/>
      <c r="K71" s="14"/>
      <c r="L71" s="14"/>
      <c r="M71" s="14"/>
      <c r="N71" s="14"/>
      <c r="O71" s="14"/>
      <c r="P71" s="14"/>
      <c r="Q71" s="14"/>
      <c r="R71" s="18">
        <f t="shared" ref="R71:R137" si="5">D71+J71+N71</f>
        <v>0</v>
      </c>
      <c r="S71" s="18">
        <f t="shared" ref="S71:S137" si="6">E71+K71+O71</f>
        <v>0</v>
      </c>
      <c r="T71" s="18">
        <f t="shared" ref="T71:T137" si="7">F71+L71+P71</f>
        <v>1859373.9</v>
      </c>
    </row>
    <row r="72" spans="1:20" ht="32.25" customHeight="1">
      <c r="A72" s="3" t="s">
        <v>126</v>
      </c>
      <c r="B72" s="3" t="s">
        <v>127</v>
      </c>
      <c r="C72" s="14">
        <v>0</v>
      </c>
      <c r="D72" s="14"/>
      <c r="E72" s="14"/>
      <c r="F72" s="15"/>
      <c r="G72" s="15">
        <v>599000</v>
      </c>
      <c r="H72" s="45"/>
      <c r="I72" s="14"/>
      <c r="J72" s="14"/>
      <c r="K72" s="14"/>
      <c r="L72" s="14"/>
      <c r="M72" s="14"/>
      <c r="N72" s="14"/>
      <c r="O72" s="14"/>
      <c r="P72" s="14"/>
      <c r="Q72" s="14"/>
      <c r="R72" s="18">
        <f t="shared" si="5"/>
        <v>0</v>
      </c>
      <c r="S72" s="18">
        <f t="shared" si="6"/>
        <v>0</v>
      </c>
      <c r="T72" s="18">
        <f t="shared" si="7"/>
        <v>0</v>
      </c>
    </row>
    <row r="73" spans="1:20" ht="27.75" customHeight="1">
      <c r="A73" s="24" t="s">
        <v>126</v>
      </c>
      <c r="B73" s="24" t="s">
        <v>127</v>
      </c>
      <c r="C73" s="36">
        <v>0</v>
      </c>
      <c r="D73" s="36"/>
      <c r="E73" s="36"/>
      <c r="F73" s="25"/>
      <c r="G73" s="25">
        <v>597915</v>
      </c>
      <c r="H73" s="46"/>
      <c r="I73" s="36"/>
      <c r="J73" s="36"/>
      <c r="K73" s="36"/>
      <c r="L73" s="36"/>
      <c r="M73" s="36"/>
      <c r="N73" s="36"/>
      <c r="O73" s="36"/>
      <c r="P73" s="36"/>
      <c r="Q73" s="36"/>
      <c r="R73" s="18">
        <f t="shared" si="5"/>
        <v>0</v>
      </c>
      <c r="S73" s="18">
        <f t="shared" si="6"/>
        <v>0</v>
      </c>
      <c r="T73" s="18">
        <f t="shared" si="7"/>
        <v>0</v>
      </c>
    </row>
    <row r="74" spans="1:20" ht="26.25" customHeight="1">
      <c r="A74" s="3" t="s">
        <v>126</v>
      </c>
      <c r="B74" s="9" t="s">
        <v>128</v>
      </c>
      <c r="C74" s="14">
        <v>52647</v>
      </c>
      <c r="D74" s="41"/>
      <c r="E74" s="41"/>
      <c r="F74" s="41">
        <v>52647</v>
      </c>
      <c r="G74" s="41">
        <v>52647</v>
      </c>
      <c r="H74" s="41">
        <v>0</v>
      </c>
      <c r="I74" s="43"/>
      <c r="J74" s="43"/>
      <c r="K74" s="43"/>
      <c r="L74" s="43"/>
      <c r="M74" s="43"/>
      <c r="N74" s="43"/>
      <c r="O74" s="43"/>
      <c r="P74" s="43"/>
      <c r="Q74" s="43"/>
      <c r="R74" s="18">
        <f t="shared" si="5"/>
        <v>0</v>
      </c>
      <c r="S74" s="18">
        <f t="shared" si="6"/>
        <v>0</v>
      </c>
      <c r="T74" s="18">
        <f t="shared" si="7"/>
        <v>52647</v>
      </c>
    </row>
    <row r="75" spans="1:20">
      <c r="A75" s="3" t="s">
        <v>129</v>
      </c>
      <c r="B75" s="3" t="s">
        <v>130</v>
      </c>
      <c r="C75" s="14">
        <v>346897.2</v>
      </c>
      <c r="D75" s="14"/>
      <c r="E75" s="14"/>
      <c r="F75" s="15">
        <v>346897.2</v>
      </c>
      <c r="G75" s="15">
        <v>346897.2</v>
      </c>
      <c r="H75" s="41">
        <v>0</v>
      </c>
      <c r="I75" s="14"/>
      <c r="J75" s="14"/>
      <c r="K75" s="14"/>
      <c r="L75" s="14"/>
      <c r="M75" s="14"/>
      <c r="N75" s="14"/>
      <c r="O75" s="14"/>
      <c r="P75" s="14"/>
      <c r="Q75" s="14"/>
      <c r="R75" s="18">
        <f t="shared" si="5"/>
        <v>0</v>
      </c>
      <c r="S75" s="18">
        <f t="shared" si="6"/>
        <v>0</v>
      </c>
      <c r="T75" s="18">
        <f t="shared" si="7"/>
        <v>346897.2</v>
      </c>
    </row>
    <row r="76" spans="1:20" ht="114.75" customHeight="1">
      <c r="A76" s="37" t="s">
        <v>131</v>
      </c>
      <c r="B76" s="47"/>
      <c r="C76" s="16">
        <v>5005005</v>
      </c>
      <c r="D76" s="16">
        <v>0</v>
      </c>
      <c r="E76" s="16">
        <v>5000000</v>
      </c>
      <c r="F76" s="16">
        <v>5005</v>
      </c>
      <c r="G76" s="16">
        <v>5005005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8">
        <f t="shared" si="5"/>
        <v>0</v>
      </c>
      <c r="S76" s="18">
        <f t="shared" si="6"/>
        <v>5000000</v>
      </c>
      <c r="T76" s="18">
        <f t="shared" si="7"/>
        <v>5005</v>
      </c>
    </row>
    <row r="77" spans="1:20" ht="38.25">
      <c r="A77" s="3" t="s">
        <v>132</v>
      </c>
      <c r="B77" s="3" t="s">
        <v>133</v>
      </c>
      <c r="C77" s="14">
        <v>2258660</v>
      </c>
      <c r="D77" s="14"/>
      <c r="E77" s="14">
        <v>2258660</v>
      </c>
      <c r="F77" s="14"/>
      <c r="G77" s="15">
        <v>2258660</v>
      </c>
      <c r="H77" s="45">
        <v>0</v>
      </c>
      <c r="I77" s="14"/>
      <c r="J77" s="14"/>
      <c r="K77" s="14"/>
      <c r="L77" s="14"/>
      <c r="M77" s="14"/>
      <c r="N77" s="14"/>
      <c r="O77" s="14"/>
      <c r="P77" s="14"/>
      <c r="Q77" s="14"/>
      <c r="R77" s="18">
        <f t="shared" si="5"/>
        <v>0</v>
      </c>
      <c r="S77" s="18">
        <f t="shared" si="6"/>
        <v>2258660</v>
      </c>
      <c r="T77" s="18">
        <f t="shared" si="7"/>
        <v>0</v>
      </c>
    </row>
    <row r="78" spans="1:20" ht="43.5" customHeight="1">
      <c r="A78" s="3" t="s">
        <v>132</v>
      </c>
      <c r="B78" s="3" t="s">
        <v>134</v>
      </c>
      <c r="C78" s="14">
        <v>2260.92</v>
      </c>
      <c r="D78" s="14"/>
      <c r="E78" s="14"/>
      <c r="F78" s="14">
        <v>2260.92</v>
      </c>
      <c r="G78" s="15">
        <v>2260.92</v>
      </c>
      <c r="H78" s="45">
        <v>0</v>
      </c>
      <c r="I78" s="14"/>
      <c r="J78" s="14"/>
      <c r="K78" s="14"/>
      <c r="L78" s="14"/>
      <c r="M78" s="14"/>
      <c r="N78" s="14"/>
      <c r="O78" s="14"/>
      <c r="P78" s="14"/>
      <c r="Q78" s="14"/>
      <c r="R78" s="18">
        <f t="shared" si="5"/>
        <v>0</v>
      </c>
      <c r="S78" s="18">
        <f t="shared" si="6"/>
        <v>0</v>
      </c>
      <c r="T78" s="18">
        <f t="shared" si="7"/>
        <v>2260.92</v>
      </c>
    </row>
    <row r="79" spans="1:20" ht="43.5" customHeight="1">
      <c r="A79" s="3" t="s">
        <v>135</v>
      </c>
      <c r="B79" s="3" t="s">
        <v>136</v>
      </c>
      <c r="C79" s="14">
        <v>2741340</v>
      </c>
      <c r="D79" s="14"/>
      <c r="E79" s="14">
        <v>2741340</v>
      </c>
      <c r="F79" s="14"/>
      <c r="G79" s="15">
        <v>2741340</v>
      </c>
      <c r="H79" s="45">
        <v>0</v>
      </c>
      <c r="I79" s="14"/>
      <c r="J79" s="14"/>
      <c r="K79" s="14"/>
      <c r="L79" s="14"/>
      <c r="M79" s="14"/>
      <c r="N79" s="14"/>
      <c r="O79" s="14"/>
      <c r="P79" s="14"/>
      <c r="Q79" s="14"/>
      <c r="R79" s="18">
        <f t="shared" si="5"/>
        <v>0</v>
      </c>
      <c r="S79" s="18">
        <f t="shared" si="6"/>
        <v>2741340</v>
      </c>
      <c r="T79" s="18">
        <f t="shared" si="7"/>
        <v>0</v>
      </c>
    </row>
    <row r="80" spans="1:20" ht="43.5" customHeight="1">
      <c r="A80" s="3" t="s">
        <v>135</v>
      </c>
      <c r="B80" s="3" t="s">
        <v>137</v>
      </c>
      <c r="C80" s="14">
        <v>2744.08</v>
      </c>
      <c r="D80" s="14"/>
      <c r="E80" s="14"/>
      <c r="F80" s="14">
        <v>2744.08</v>
      </c>
      <c r="G80" s="15">
        <v>2744.08</v>
      </c>
      <c r="H80" s="45">
        <v>0</v>
      </c>
      <c r="I80" s="14"/>
      <c r="J80" s="14"/>
      <c r="K80" s="14"/>
      <c r="L80" s="14"/>
      <c r="M80" s="14"/>
      <c r="N80" s="14"/>
      <c r="O80" s="14"/>
      <c r="P80" s="14"/>
      <c r="Q80" s="14"/>
      <c r="R80" s="18">
        <f t="shared" si="5"/>
        <v>0</v>
      </c>
      <c r="S80" s="18">
        <f t="shared" si="6"/>
        <v>0</v>
      </c>
      <c r="T80" s="18">
        <f t="shared" si="7"/>
        <v>2744.08</v>
      </c>
    </row>
    <row r="81" spans="1:20" ht="61.5" customHeight="1">
      <c r="A81" s="22" t="s">
        <v>38</v>
      </c>
      <c r="B81" s="9"/>
      <c r="C81" s="14"/>
      <c r="D81" s="14"/>
      <c r="E81" s="14"/>
      <c r="F81" s="14"/>
      <c r="G81" s="14"/>
      <c r="H81" s="45"/>
      <c r="I81" s="14"/>
      <c r="J81" s="14"/>
      <c r="K81" s="15"/>
      <c r="L81" s="14"/>
      <c r="M81" s="14"/>
      <c r="N81" s="14"/>
      <c r="O81" s="15"/>
      <c r="P81" s="14"/>
      <c r="Q81" s="14"/>
      <c r="R81" s="18">
        <f t="shared" si="5"/>
        <v>0</v>
      </c>
      <c r="S81" s="18">
        <f t="shared" si="6"/>
        <v>0</v>
      </c>
      <c r="T81" s="18">
        <f t="shared" si="7"/>
        <v>0</v>
      </c>
    </row>
    <row r="82" spans="1:20" ht="22.5" customHeight="1">
      <c r="A82" s="22" t="s">
        <v>138</v>
      </c>
      <c r="B82" s="9"/>
      <c r="C82" s="14">
        <v>9300000</v>
      </c>
      <c r="D82" s="14">
        <v>0</v>
      </c>
      <c r="E82" s="14">
        <v>9290700</v>
      </c>
      <c r="F82" s="14">
        <v>9300</v>
      </c>
      <c r="G82" s="14">
        <v>9300000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8">
        <f t="shared" si="5"/>
        <v>0</v>
      </c>
      <c r="S82" s="18">
        <f t="shared" si="6"/>
        <v>9290700</v>
      </c>
      <c r="T82" s="18">
        <f t="shared" si="7"/>
        <v>9300</v>
      </c>
    </row>
    <row r="83" spans="1:20" ht="57.75" customHeight="1">
      <c r="A83" s="38" t="s">
        <v>139</v>
      </c>
      <c r="B83" s="9" t="s">
        <v>140</v>
      </c>
      <c r="C83" s="14">
        <v>9300000</v>
      </c>
      <c r="D83" s="14"/>
      <c r="E83" s="15">
        <v>9290700</v>
      </c>
      <c r="F83" s="14">
        <v>9300</v>
      </c>
      <c r="G83" s="20">
        <v>9300000</v>
      </c>
      <c r="H83" s="45">
        <v>0</v>
      </c>
      <c r="I83" s="14"/>
      <c r="J83" s="14"/>
      <c r="K83" s="15"/>
      <c r="L83" s="14"/>
      <c r="M83" s="14"/>
      <c r="N83" s="14"/>
      <c r="O83" s="15"/>
      <c r="P83" s="14"/>
      <c r="Q83" s="14"/>
      <c r="R83" s="18">
        <f t="shared" si="5"/>
        <v>0</v>
      </c>
      <c r="S83" s="18">
        <f t="shared" si="6"/>
        <v>9290700</v>
      </c>
      <c r="T83" s="18">
        <f t="shared" si="7"/>
        <v>9300</v>
      </c>
    </row>
    <row r="84" spans="1:20" ht="34.5" customHeight="1">
      <c r="A84" s="22" t="s">
        <v>141</v>
      </c>
      <c r="B84" s="9"/>
      <c r="C84" s="14">
        <f>C85+C86+C87+C88+C89+C90+C91+C92+C93+C94+C95</f>
        <v>91615633.299999997</v>
      </c>
      <c r="D84" s="14">
        <f t="shared" ref="D84:H84" si="8">D85+D86+D87+D88+D89+D90+D91+D92+D93+D94+D95</f>
        <v>0</v>
      </c>
      <c r="E84" s="14">
        <f t="shared" si="8"/>
        <v>84100564.870000005</v>
      </c>
      <c r="F84" s="14">
        <f t="shared" si="8"/>
        <v>7515068.4299999997</v>
      </c>
      <c r="G84" s="14">
        <f t="shared" si="8"/>
        <v>81171169.520000011</v>
      </c>
      <c r="H84" s="14">
        <f t="shared" si="8"/>
        <v>10444463.780000009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8">
        <f t="shared" si="5"/>
        <v>0</v>
      </c>
      <c r="S84" s="18">
        <f t="shared" si="6"/>
        <v>84100564.870000005</v>
      </c>
      <c r="T84" s="18">
        <f t="shared" si="7"/>
        <v>7515068.4299999997</v>
      </c>
    </row>
    <row r="85" spans="1:20" ht="45" customHeight="1">
      <c r="A85" s="9" t="s">
        <v>213</v>
      </c>
      <c r="B85" s="42"/>
      <c r="C85" s="14">
        <v>84184749.620000005</v>
      </c>
      <c r="D85" s="14"/>
      <c r="E85" s="15">
        <v>84100564.870000005</v>
      </c>
      <c r="F85" s="14">
        <v>84184.75</v>
      </c>
      <c r="G85" s="20"/>
      <c r="H85" s="45">
        <f>C85-G86-G87-G88</f>
        <v>3319501.5500000082</v>
      </c>
      <c r="I85" s="14"/>
      <c r="J85" s="14"/>
      <c r="K85" s="15"/>
      <c r="L85" s="14"/>
      <c r="M85" s="14"/>
      <c r="N85" s="14"/>
      <c r="O85" s="15"/>
      <c r="P85" s="14"/>
      <c r="Q85" s="14"/>
      <c r="R85" s="18">
        <f t="shared" si="5"/>
        <v>0</v>
      </c>
      <c r="S85" s="18">
        <f t="shared" si="6"/>
        <v>84100564.870000005</v>
      </c>
      <c r="T85" s="18">
        <f t="shared" si="7"/>
        <v>84184.75</v>
      </c>
    </row>
    <row r="86" spans="1:20" ht="36" customHeight="1">
      <c r="A86" s="9" t="s">
        <v>212</v>
      </c>
      <c r="B86" s="42"/>
      <c r="C86" s="14"/>
      <c r="D86" s="14"/>
      <c r="E86" s="15"/>
      <c r="F86" s="14"/>
      <c r="G86" s="20">
        <v>16768865.35</v>
      </c>
      <c r="H86" s="45"/>
      <c r="I86" s="14"/>
      <c r="J86" s="14"/>
      <c r="K86" s="15"/>
      <c r="L86" s="14"/>
      <c r="M86" s="14"/>
      <c r="N86" s="14"/>
      <c r="O86" s="15"/>
      <c r="P86" s="14"/>
      <c r="Q86" s="14"/>
      <c r="R86" s="18"/>
      <c r="S86" s="18">
        <f t="shared" si="6"/>
        <v>0</v>
      </c>
      <c r="T86" s="18"/>
    </row>
    <row r="87" spans="1:20" ht="45" customHeight="1">
      <c r="A87" s="9" t="s">
        <v>214</v>
      </c>
      <c r="B87" s="42"/>
      <c r="C87" s="14"/>
      <c r="D87" s="14"/>
      <c r="E87" s="15"/>
      <c r="F87" s="14"/>
      <c r="G87" s="20">
        <v>32377964.780000001</v>
      </c>
      <c r="H87" s="45"/>
      <c r="I87" s="14"/>
      <c r="J87" s="14"/>
      <c r="K87" s="15"/>
      <c r="L87" s="14"/>
      <c r="M87" s="14"/>
      <c r="N87" s="14"/>
      <c r="O87" s="15"/>
      <c r="P87" s="14"/>
      <c r="Q87" s="14"/>
      <c r="R87" s="18"/>
      <c r="S87" s="18">
        <f t="shared" si="6"/>
        <v>0</v>
      </c>
      <c r="T87" s="18"/>
    </row>
    <row r="88" spans="1:20" ht="45" customHeight="1">
      <c r="A88" s="9" t="s">
        <v>215</v>
      </c>
      <c r="B88" s="42"/>
      <c r="C88" s="14"/>
      <c r="D88" s="14"/>
      <c r="E88" s="15"/>
      <c r="F88" s="14"/>
      <c r="G88" s="20">
        <v>31718417.940000001</v>
      </c>
      <c r="H88" s="45"/>
      <c r="I88" s="14"/>
      <c r="J88" s="14"/>
      <c r="K88" s="15"/>
      <c r="L88" s="14"/>
      <c r="M88" s="14"/>
      <c r="N88" s="14"/>
      <c r="O88" s="15"/>
      <c r="P88" s="14"/>
      <c r="Q88" s="14"/>
      <c r="R88" s="18"/>
      <c r="S88" s="18">
        <f t="shared" si="6"/>
        <v>0</v>
      </c>
      <c r="T88" s="18"/>
    </row>
    <row r="89" spans="1:20" ht="45" customHeight="1">
      <c r="A89" s="9" t="s">
        <v>142</v>
      </c>
      <c r="B89" s="9"/>
      <c r="C89" s="14">
        <v>1195961.46</v>
      </c>
      <c r="D89" s="14"/>
      <c r="E89" s="15"/>
      <c r="F89" s="14">
        <v>1195961.46</v>
      </c>
      <c r="G89" s="20"/>
      <c r="H89" s="45">
        <v>1195961.46</v>
      </c>
      <c r="I89" s="14"/>
      <c r="J89" s="14"/>
      <c r="K89" s="15"/>
      <c r="L89" s="14"/>
      <c r="M89" s="14"/>
      <c r="N89" s="14"/>
      <c r="O89" s="15"/>
      <c r="P89" s="14"/>
      <c r="Q89" s="14"/>
      <c r="R89" s="18">
        <f t="shared" si="5"/>
        <v>0</v>
      </c>
      <c r="S89" s="18">
        <f t="shared" si="6"/>
        <v>0</v>
      </c>
      <c r="T89" s="18">
        <f t="shared" si="7"/>
        <v>1195961.46</v>
      </c>
    </row>
    <row r="90" spans="1:20" ht="45" customHeight="1">
      <c r="A90" s="9" t="s">
        <v>143</v>
      </c>
      <c r="B90" s="9" t="s">
        <v>144</v>
      </c>
      <c r="C90" s="14">
        <v>6234922.2199999997</v>
      </c>
      <c r="D90" s="14"/>
      <c r="E90" s="15"/>
      <c r="F90" s="14">
        <v>6234922.2199999997</v>
      </c>
      <c r="G90" s="20">
        <v>57970.95</v>
      </c>
      <c r="H90" s="45">
        <v>5929000.7699999996</v>
      </c>
      <c r="I90" s="14"/>
      <c r="J90" s="14"/>
      <c r="K90" s="15"/>
      <c r="L90" s="14"/>
      <c r="M90" s="14"/>
      <c r="N90" s="14"/>
      <c r="O90" s="15"/>
      <c r="P90" s="14"/>
      <c r="Q90" s="14"/>
      <c r="R90" s="18">
        <f t="shared" si="5"/>
        <v>0</v>
      </c>
      <c r="S90" s="18">
        <f t="shared" si="6"/>
        <v>0</v>
      </c>
      <c r="T90" s="18">
        <f t="shared" si="7"/>
        <v>6234922.2199999997</v>
      </c>
    </row>
    <row r="91" spans="1:20" ht="45" customHeight="1">
      <c r="A91" s="9" t="s">
        <v>145</v>
      </c>
      <c r="B91" s="9" t="s">
        <v>146</v>
      </c>
      <c r="C91" s="14">
        <v>0</v>
      </c>
      <c r="D91" s="14"/>
      <c r="E91" s="15"/>
      <c r="F91" s="14"/>
      <c r="G91" s="20">
        <v>18760.5</v>
      </c>
      <c r="H91" s="45"/>
      <c r="I91" s="14"/>
      <c r="J91" s="14"/>
      <c r="K91" s="15"/>
      <c r="L91" s="14"/>
      <c r="M91" s="14"/>
      <c r="N91" s="14"/>
      <c r="O91" s="15"/>
      <c r="P91" s="14"/>
      <c r="Q91" s="14"/>
      <c r="R91" s="18">
        <f t="shared" si="5"/>
        <v>0</v>
      </c>
      <c r="S91" s="18">
        <f t="shared" si="6"/>
        <v>0</v>
      </c>
      <c r="T91" s="18">
        <f t="shared" si="7"/>
        <v>0</v>
      </c>
    </row>
    <row r="92" spans="1:20" ht="51" customHeight="1">
      <c r="A92" s="9" t="s">
        <v>145</v>
      </c>
      <c r="B92" s="9" t="s">
        <v>144</v>
      </c>
      <c r="C92" s="14">
        <v>0</v>
      </c>
      <c r="D92" s="14"/>
      <c r="E92" s="15"/>
      <c r="F92" s="14"/>
      <c r="G92" s="20">
        <v>109765.02</v>
      </c>
      <c r="H92" s="45"/>
      <c r="I92" s="14"/>
      <c r="J92" s="14"/>
      <c r="K92" s="15"/>
      <c r="L92" s="14"/>
      <c r="M92" s="14"/>
      <c r="N92" s="14"/>
      <c r="O92" s="15"/>
      <c r="P92" s="14"/>
      <c r="Q92" s="14"/>
      <c r="R92" s="18">
        <f t="shared" si="5"/>
        <v>0</v>
      </c>
      <c r="S92" s="18">
        <f t="shared" si="6"/>
        <v>0</v>
      </c>
      <c r="T92" s="18">
        <f t="shared" si="7"/>
        <v>0</v>
      </c>
    </row>
    <row r="93" spans="1:20" ht="46.5" customHeight="1">
      <c r="A93" s="9" t="s">
        <v>147</v>
      </c>
      <c r="B93" s="9" t="s">
        <v>144</v>
      </c>
      <c r="C93" s="14">
        <v>0</v>
      </c>
      <c r="D93" s="14"/>
      <c r="E93" s="15"/>
      <c r="F93" s="14"/>
      <c r="G93" s="20">
        <v>1287</v>
      </c>
      <c r="H93" s="45"/>
      <c r="I93" s="14"/>
      <c r="J93" s="14"/>
      <c r="K93" s="15"/>
      <c r="L93" s="14"/>
      <c r="M93" s="14"/>
      <c r="N93" s="14"/>
      <c r="O93" s="15"/>
      <c r="P93" s="14"/>
      <c r="Q93" s="14"/>
      <c r="R93" s="18">
        <f t="shared" si="5"/>
        <v>0</v>
      </c>
      <c r="S93" s="18">
        <f t="shared" si="6"/>
        <v>0</v>
      </c>
      <c r="T93" s="18">
        <f t="shared" si="7"/>
        <v>0</v>
      </c>
    </row>
    <row r="94" spans="1:20" ht="52.5" customHeight="1">
      <c r="A94" s="9" t="s">
        <v>148</v>
      </c>
      <c r="B94" s="9" t="s">
        <v>149</v>
      </c>
      <c r="C94" s="14">
        <v>0</v>
      </c>
      <c r="D94" s="14"/>
      <c r="E94" s="15"/>
      <c r="F94" s="14"/>
      <c r="G94" s="20">
        <v>443.94</v>
      </c>
      <c r="H94" s="45"/>
      <c r="I94" s="14"/>
      <c r="J94" s="14"/>
      <c r="K94" s="15"/>
      <c r="L94" s="14"/>
      <c r="M94" s="14"/>
      <c r="N94" s="14"/>
      <c r="O94" s="15"/>
      <c r="P94" s="14"/>
      <c r="Q94" s="14"/>
      <c r="R94" s="18">
        <f t="shared" si="5"/>
        <v>0</v>
      </c>
      <c r="S94" s="18">
        <f t="shared" si="6"/>
        <v>0</v>
      </c>
      <c r="T94" s="18">
        <f t="shared" si="7"/>
        <v>0</v>
      </c>
    </row>
    <row r="95" spans="1:20" ht="73.5" customHeight="1">
      <c r="A95" s="3" t="s">
        <v>150</v>
      </c>
      <c r="B95" s="3" t="s">
        <v>151</v>
      </c>
      <c r="C95" s="14">
        <v>0</v>
      </c>
      <c r="D95" s="14"/>
      <c r="E95" s="14"/>
      <c r="F95" s="14"/>
      <c r="G95" s="15">
        <v>117694.04</v>
      </c>
      <c r="H95" s="45"/>
      <c r="I95" s="14"/>
      <c r="J95" s="14"/>
      <c r="K95" s="15"/>
      <c r="L95" s="14"/>
      <c r="M95" s="14"/>
      <c r="N95" s="14"/>
      <c r="O95" s="15"/>
      <c r="P95" s="14"/>
      <c r="Q95" s="14"/>
      <c r="R95" s="18">
        <f t="shared" si="5"/>
        <v>0</v>
      </c>
      <c r="S95" s="18">
        <f t="shared" si="6"/>
        <v>0</v>
      </c>
      <c r="T95" s="18">
        <f t="shared" si="7"/>
        <v>0</v>
      </c>
    </row>
    <row r="96" spans="1:20" ht="67.5" customHeight="1">
      <c r="A96" s="10" t="s">
        <v>152</v>
      </c>
      <c r="B96" s="10"/>
      <c r="C96" s="18">
        <v>7648343.2999999998</v>
      </c>
      <c r="D96" s="18">
        <v>0</v>
      </c>
      <c r="E96" s="18">
        <v>3907964</v>
      </c>
      <c r="F96" s="18">
        <v>3740379.3</v>
      </c>
      <c r="G96" s="18">
        <v>6507801.8899999997</v>
      </c>
      <c r="H96" s="18">
        <v>1140541.4100000001</v>
      </c>
      <c r="I96" s="18">
        <f>J96+K96+L96</f>
        <v>3094800</v>
      </c>
      <c r="J96" s="18">
        <v>0</v>
      </c>
      <c r="K96" s="18">
        <v>1894800</v>
      </c>
      <c r="L96" s="18">
        <v>1200000</v>
      </c>
      <c r="M96" s="18">
        <f>N96+O96+P96</f>
        <v>1200000</v>
      </c>
      <c r="N96" s="18">
        <v>0</v>
      </c>
      <c r="O96" s="18">
        <v>0</v>
      </c>
      <c r="P96" s="18">
        <v>1200000</v>
      </c>
      <c r="Q96" s="18">
        <v>0</v>
      </c>
      <c r="R96" s="18">
        <f t="shared" si="5"/>
        <v>0</v>
      </c>
      <c r="S96" s="18">
        <f t="shared" si="6"/>
        <v>5802764</v>
      </c>
      <c r="T96" s="18">
        <f t="shared" si="7"/>
        <v>6140379.2999999998</v>
      </c>
    </row>
    <row r="97" spans="1:20" ht="44.25" customHeight="1">
      <c r="A97" s="23" t="s">
        <v>153</v>
      </c>
      <c r="B97" s="2"/>
      <c r="C97" s="14">
        <v>1830540.01</v>
      </c>
      <c r="D97" s="14">
        <v>0</v>
      </c>
      <c r="E97" s="14">
        <v>0</v>
      </c>
      <c r="F97" s="14">
        <v>1830540.01</v>
      </c>
      <c r="G97" s="14">
        <v>689998.6</v>
      </c>
      <c r="H97" s="14">
        <v>1140541.4100000001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8">
        <f t="shared" si="5"/>
        <v>0</v>
      </c>
      <c r="S97" s="18">
        <f t="shared" si="6"/>
        <v>0</v>
      </c>
      <c r="T97" s="18">
        <f t="shared" si="7"/>
        <v>1830540.01</v>
      </c>
    </row>
    <row r="98" spans="1:20" ht="73.5" customHeight="1">
      <c r="A98" s="9" t="s">
        <v>154</v>
      </c>
      <c r="B98" s="2" t="s">
        <v>155</v>
      </c>
      <c r="C98" s="14">
        <v>90000</v>
      </c>
      <c r="D98" s="14"/>
      <c r="E98" s="14"/>
      <c r="F98" s="14">
        <v>90000</v>
      </c>
      <c r="G98" s="14">
        <v>90000</v>
      </c>
      <c r="H98" s="45">
        <v>0</v>
      </c>
      <c r="I98" s="14"/>
      <c r="J98" s="14"/>
      <c r="K98" s="14"/>
      <c r="L98" s="14"/>
      <c r="M98" s="14"/>
      <c r="N98" s="14"/>
      <c r="O98" s="14"/>
      <c r="P98" s="14"/>
      <c r="Q98" s="14"/>
      <c r="R98" s="18">
        <f t="shared" si="5"/>
        <v>0</v>
      </c>
      <c r="S98" s="18">
        <f t="shared" si="6"/>
        <v>0</v>
      </c>
      <c r="T98" s="18">
        <f t="shared" si="7"/>
        <v>90000</v>
      </c>
    </row>
    <row r="99" spans="1:20" ht="50.25" customHeight="1">
      <c r="A99" s="9" t="s">
        <v>156</v>
      </c>
      <c r="B99" s="2"/>
      <c r="C99" s="14">
        <v>1740540.01</v>
      </c>
      <c r="D99" s="14"/>
      <c r="E99" s="14"/>
      <c r="F99" s="14">
        <v>1740540.01</v>
      </c>
      <c r="G99" s="14">
        <v>599998.6</v>
      </c>
      <c r="H99" s="45">
        <v>1140541.4100000001</v>
      </c>
      <c r="I99" s="14"/>
      <c r="J99" s="14"/>
      <c r="K99" s="14"/>
      <c r="L99" s="14"/>
      <c r="M99" s="14"/>
      <c r="N99" s="14"/>
      <c r="O99" s="14"/>
      <c r="P99" s="14"/>
      <c r="Q99" s="14"/>
      <c r="R99" s="18">
        <f t="shared" si="5"/>
        <v>0</v>
      </c>
      <c r="S99" s="18">
        <f t="shared" si="6"/>
        <v>0</v>
      </c>
      <c r="T99" s="18">
        <f t="shared" si="7"/>
        <v>1740540.01</v>
      </c>
    </row>
    <row r="100" spans="1:20" ht="21.75" customHeight="1">
      <c r="A100" s="23" t="s">
        <v>157</v>
      </c>
      <c r="B100" s="2"/>
      <c r="C100" s="14">
        <v>650627</v>
      </c>
      <c r="D100" s="14">
        <v>0</v>
      </c>
      <c r="E100" s="14">
        <v>0</v>
      </c>
      <c r="F100" s="14">
        <v>650627</v>
      </c>
      <c r="G100" s="14">
        <v>650627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8">
        <f t="shared" si="5"/>
        <v>0</v>
      </c>
      <c r="S100" s="18">
        <f t="shared" si="6"/>
        <v>0</v>
      </c>
      <c r="T100" s="18">
        <f t="shared" si="7"/>
        <v>650627</v>
      </c>
    </row>
    <row r="101" spans="1:20" ht="38.25">
      <c r="A101" s="2" t="s">
        <v>158</v>
      </c>
      <c r="B101" s="2" t="s">
        <v>159</v>
      </c>
      <c r="C101" s="14">
        <v>300000</v>
      </c>
      <c r="D101" s="14"/>
      <c r="E101" s="14"/>
      <c r="F101" s="27">
        <v>300000</v>
      </c>
      <c r="G101" s="28">
        <v>300000</v>
      </c>
      <c r="H101" s="45">
        <v>0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8">
        <f t="shared" si="5"/>
        <v>0</v>
      </c>
      <c r="S101" s="18">
        <f t="shared" si="6"/>
        <v>0</v>
      </c>
      <c r="T101" s="18">
        <f t="shared" si="7"/>
        <v>300000</v>
      </c>
    </row>
    <row r="102" spans="1:20" ht="38.25">
      <c r="A102" s="2" t="s">
        <v>160</v>
      </c>
      <c r="B102" s="2" t="s">
        <v>161</v>
      </c>
      <c r="C102" s="14">
        <v>149627</v>
      </c>
      <c r="D102" s="14"/>
      <c r="E102" s="14"/>
      <c r="F102" s="14">
        <v>149627</v>
      </c>
      <c r="G102" s="15">
        <v>149627</v>
      </c>
      <c r="H102" s="45">
        <v>0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8">
        <f t="shared" si="5"/>
        <v>0</v>
      </c>
      <c r="S102" s="18">
        <f t="shared" si="6"/>
        <v>0</v>
      </c>
      <c r="T102" s="18">
        <f t="shared" si="7"/>
        <v>149627</v>
      </c>
    </row>
    <row r="103" spans="1:20" ht="38.25">
      <c r="A103" s="2" t="s">
        <v>162</v>
      </c>
      <c r="B103" s="2" t="s">
        <v>163</v>
      </c>
      <c r="C103" s="14">
        <v>50000</v>
      </c>
      <c r="D103" s="14"/>
      <c r="E103" s="14"/>
      <c r="F103" s="14">
        <v>50000</v>
      </c>
      <c r="G103" s="29">
        <v>50000</v>
      </c>
      <c r="H103" s="45">
        <v>0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8">
        <f t="shared" si="5"/>
        <v>0</v>
      </c>
      <c r="S103" s="18">
        <f t="shared" si="6"/>
        <v>0</v>
      </c>
      <c r="T103" s="18">
        <f t="shared" si="7"/>
        <v>50000</v>
      </c>
    </row>
    <row r="104" spans="1:20" ht="38.25">
      <c r="A104" s="2" t="s">
        <v>164</v>
      </c>
      <c r="B104" s="2" t="s">
        <v>165</v>
      </c>
      <c r="C104" s="14">
        <v>30000</v>
      </c>
      <c r="D104" s="14"/>
      <c r="E104" s="14"/>
      <c r="F104" s="14">
        <v>30000</v>
      </c>
      <c r="G104" s="15">
        <v>30000</v>
      </c>
      <c r="H104" s="45">
        <v>0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8">
        <f t="shared" si="5"/>
        <v>0</v>
      </c>
      <c r="S104" s="18">
        <f t="shared" si="6"/>
        <v>0</v>
      </c>
      <c r="T104" s="18">
        <f t="shared" si="7"/>
        <v>30000</v>
      </c>
    </row>
    <row r="105" spans="1:20" ht="38.25">
      <c r="A105" s="2" t="s">
        <v>166</v>
      </c>
      <c r="B105" s="2" t="s">
        <v>167</v>
      </c>
      <c r="C105" s="14">
        <v>100000</v>
      </c>
      <c r="D105" s="14"/>
      <c r="E105" s="14"/>
      <c r="F105" s="14">
        <v>100000</v>
      </c>
      <c r="G105" s="15">
        <v>100000</v>
      </c>
      <c r="H105" s="45">
        <v>0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8">
        <f t="shared" si="5"/>
        <v>0</v>
      </c>
      <c r="S105" s="18">
        <f t="shared" si="6"/>
        <v>0</v>
      </c>
      <c r="T105" s="18">
        <f t="shared" si="7"/>
        <v>100000</v>
      </c>
    </row>
    <row r="106" spans="1:20">
      <c r="A106" s="2" t="s">
        <v>168</v>
      </c>
      <c r="B106" s="2" t="s">
        <v>169</v>
      </c>
      <c r="C106" s="14">
        <v>21000</v>
      </c>
      <c r="D106" s="14"/>
      <c r="E106" s="14"/>
      <c r="F106" s="14">
        <v>21000</v>
      </c>
      <c r="G106" s="15">
        <v>21000</v>
      </c>
      <c r="H106" s="45">
        <v>0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8">
        <f t="shared" si="5"/>
        <v>0</v>
      </c>
      <c r="S106" s="18">
        <f t="shared" si="6"/>
        <v>0</v>
      </c>
      <c r="T106" s="18">
        <f t="shared" si="7"/>
        <v>21000</v>
      </c>
    </row>
    <row r="107" spans="1:20">
      <c r="A107" s="23" t="s">
        <v>170</v>
      </c>
      <c r="B107" s="2"/>
      <c r="C107" s="14">
        <v>3129368.42</v>
      </c>
      <c r="D107" s="14">
        <v>0</v>
      </c>
      <c r="E107" s="14">
        <v>2972900</v>
      </c>
      <c r="F107" s="14">
        <v>156468.42000000001</v>
      </c>
      <c r="G107" s="14">
        <v>3129368.42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8">
        <f t="shared" si="5"/>
        <v>0</v>
      </c>
      <c r="S107" s="18">
        <f t="shared" si="6"/>
        <v>2972900</v>
      </c>
      <c r="T107" s="18">
        <f t="shared" si="7"/>
        <v>156468.42000000001</v>
      </c>
    </row>
    <row r="108" spans="1:20" ht="46.5" customHeight="1">
      <c r="A108" s="9" t="s">
        <v>171</v>
      </c>
      <c r="B108" s="2" t="s">
        <v>172</v>
      </c>
      <c r="C108" s="14">
        <v>868988.85</v>
      </c>
      <c r="D108" s="14"/>
      <c r="E108" s="14">
        <v>868988.85</v>
      </c>
      <c r="F108" s="41"/>
      <c r="G108" s="15">
        <v>868988.85</v>
      </c>
      <c r="H108" s="45">
        <v>0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8">
        <f t="shared" si="5"/>
        <v>0</v>
      </c>
      <c r="S108" s="18">
        <f t="shared" si="6"/>
        <v>868988.85</v>
      </c>
      <c r="T108" s="18">
        <f t="shared" si="7"/>
        <v>0</v>
      </c>
    </row>
    <row r="109" spans="1:20" ht="46.5" customHeight="1">
      <c r="A109" s="9" t="s">
        <v>171</v>
      </c>
      <c r="B109" s="2" t="s">
        <v>172</v>
      </c>
      <c r="C109" s="14">
        <v>45736.26</v>
      </c>
      <c r="D109" s="14"/>
      <c r="E109" s="14"/>
      <c r="F109" s="39">
        <v>45736.26</v>
      </c>
      <c r="G109" s="15">
        <v>45736.26</v>
      </c>
      <c r="H109" s="45">
        <v>0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8">
        <f t="shared" si="5"/>
        <v>0</v>
      </c>
      <c r="S109" s="18">
        <f t="shared" si="6"/>
        <v>0</v>
      </c>
      <c r="T109" s="18">
        <f t="shared" si="7"/>
        <v>45736.26</v>
      </c>
    </row>
    <row r="110" spans="1:20" ht="46.5" customHeight="1">
      <c r="A110" s="9" t="s">
        <v>173</v>
      </c>
      <c r="B110" s="2" t="s">
        <v>174</v>
      </c>
      <c r="C110" s="14">
        <v>894566.83</v>
      </c>
      <c r="D110" s="14"/>
      <c r="E110" s="14">
        <v>894566.83</v>
      </c>
      <c r="F110" s="39"/>
      <c r="G110" s="15">
        <v>894566.83</v>
      </c>
      <c r="H110" s="45">
        <v>0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8">
        <f t="shared" si="5"/>
        <v>0</v>
      </c>
      <c r="S110" s="18">
        <f t="shared" si="6"/>
        <v>894566.83</v>
      </c>
      <c r="T110" s="18">
        <f t="shared" si="7"/>
        <v>0</v>
      </c>
    </row>
    <row r="111" spans="1:20" ht="46.5" customHeight="1">
      <c r="A111" s="9" t="s">
        <v>173</v>
      </c>
      <c r="B111" s="2" t="s">
        <v>174</v>
      </c>
      <c r="C111" s="14">
        <v>47082.47</v>
      </c>
      <c r="D111" s="14"/>
      <c r="E111" s="14"/>
      <c r="F111" s="39">
        <v>47082.47</v>
      </c>
      <c r="G111" s="15">
        <v>47082.47</v>
      </c>
      <c r="H111" s="45">
        <v>0</v>
      </c>
      <c r="I111" s="14"/>
      <c r="J111" s="14"/>
      <c r="K111" s="14"/>
      <c r="L111" s="14"/>
      <c r="M111" s="14"/>
      <c r="N111" s="14"/>
      <c r="O111" s="14"/>
      <c r="P111" s="14"/>
      <c r="Q111" s="14"/>
      <c r="R111" s="18">
        <f t="shared" si="5"/>
        <v>0</v>
      </c>
      <c r="S111" s="18">
        <f t="shared" si="6"/>
        <v>0</v>
      </c>
      <c r="T111" s="18">
        <f t="shared" si="7"/>
        <v>47082.47</v>
      </c>
    </row>
    <row r="112" spans="1:20" ht="46.5" customHeight="1">
      <c r="A112" s="9" t="s">
        <v>175</v>
      </c>
      <c r="B112" s="2" t="s">
        <v>176</v>
      </c>
      <c r="C112" s="14">
        <v>1209344.32</v>
      </c>
      <c r="D112" s="14"/>
      <c r="E112" s="14">
        <v>1209344.32</v>
      </c>
      <c r="F112" s="39"/>
      <c r="G112" s="15">
        <v>1209344.32</v>
      </c>
      <c r="H112" s="45">
        <v>0</v>
      </c>
      <c r="I112" s="14"/>
      <c r="J112" s="14"/>
      <c r="K112" s="14"/>
      <c r="L112" s="14"/>
      <c r="M112" s="14"/>
      <c r="N112" s="14"/>
      <c r="O112" s="14"/>
      <c r="P112" s="14"/>
      <c r="Q112" s="14"/>
      <c r="R112" s="18">
        <f t="shared" si="5"/>
        <v>0</v>
      </c>
      <c r="S112" s="18">
        <f t="shared" si="6"/>
        <v>1209344.32</v>
      </c>
      <c r="T112" s="18">
        <f t="shared" si="7"/>
        <v>0</v>
      </c>
    </row>
    <row r="113" spans="1:20" ht="51" customHeight="1">
      <c r="A113" s="9" t="s">
        <v>175</v>
      </c>
      <c r="B113" s="2" t="s">
        <v>177</v>
      </c>
      <c r="C113" s="14">
        <v>63649.69</v>
      </c>
      <c r="D113" s="14"/>
      <c r="E113" s="14"/>
      <c r="F113" s="39">
        <v>63649.69</v>
      </c>
      <c r="G113" s="15">
        <v>63649.69</v>
      </c>
      <c r="H113" s="45">
        <v>0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8">
        <f t="shared" si="5"/>
        <v>0</v>
      </c>
      <c r="S113" s="18">
        <f t="shared" si="6"/>
        <v>0</v>
      </c>
      <c r="T113" s="18">
        <f t="shared" si="7"/>
        <v>63649.69</v>
      </c>
    </row>
    <row r="114" spans="1:20" ht="44.25" customHeight="1">
      <c r="A114" s="23" t="s">
        <v>178</v>
      </c>
      <c r="B114" s="2"/>
      <c r="C114" s="14">
        <v>1101807.8700000001</v>
      </c>
      <c r="D114" s="14">
        <v>0</v>
      </c>
      <c r="E114" s="14">
        <v>0</v>
      </c>
      <c r="F114" s="14">
        <v>1101807.8700000001</v>
      </c>
      <c r="G114" s="14">
        <v>1101807.8700000001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8">
        <f t="shared" si="5"/>
        <v>0</v>
      </c>
      <c r="S114" s="18">
        <f t="shared" si="6"/>
        <v>0</v>
      </c>
      <c r="T114" s="18">
        <f t="shared" si="7"/>
        <v>1101807.8700000001</v>
      </c>
    </row>
    <row r="115" spans="1:20" ht="34.5" customHeight="1">
      <c r="A115" s="2" t="s">
        <v>179</v>
      </c>
      <c r="B115" s="2" t="s">
        <v>180</v>
      </c>
      <c r="C115" s="14">
        <v>499443.3</v>
      </c>
      <c r="D115" s="14"/>
      <c r="E115" s="14"/>
      <c r="F115" s="14">
        <v>499443.3</v>
      </c>
      <c r="G115" s="15">
        <v>499443.3</v>
      </c>
      <c r="H115" s="45">
        <v>0</v>
      </c>
      <c r="I115" s="14"/>
      <c r="J115" s="14"/>
      <c r="K115" s="14"/>
      <c r="L115" s="14"/>
      <c r="M115" s="14"/>
      <c r="N115" s="14"/>
      <c r="O115" s="14"/>
      <c r="P115" s="14"/>
      <c r="Q115" s="14"/>
      <c r="R115" s="18">
        <f t="shared" si="5"/>
        <v>0</v>
      </c>
      <c r="S115" s="18">
        <f t="shared" si="6"/>
        <v>0</v>
      </c>
      <c r="T115" s="18">
        <f t="shared" si="7"/>
        <v>499443.3</v>
      </c>
    </row>
    <row r="116" spans="1:20" ht="34.5" customHeight="1">
      <c r="A116" s="2" t="s">
        <v>181</v>
      </c>
      <c r="B116" s="2" t="s">
        <v>182</v>
      </c>
      <c r="C116" s="14">
        <v>302364.57</v>
      </c>
      <c r="D116" s="14">
        <v>0</v>
      </c>
      <c r="E116" s="14">
        <v>0</v>
      </c>
      <c r="F116" s="27">
        <v>302364.57</v>
      </c>
      <c r="G116" s="28">
        <v>187000</v>
      </c>
      <c r="H116" s="45">
        <v>0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8">
        <f t="shared" si="5"/>
        <v>0</v>
      </c>
      <c r="S116" s="18">
        <f t="shared" si="6"/>
        <v>0</v>
      </c>
      <c r="T116" s="18">
        <f t="shared" si="7"/>
        <v>302364.57</v>
      </c>
    </row>
    <row r="117" spans="1:20" ht="42" customHeight="1">
      <c r="A117" s="2" t="s">
        <v>183</v>
      </c>
      <c r="B117" s="2" t="s">
        <v>184</v>
      </c>
      <c r="C117" s="14">
        <v>0</v>
      </c>
      <c r="D117" s="14"/>
      <c r="E117" s="14"/>
      <c r="F117" s="27"/>
      <c r="G117" s="30">
        <v>115364.57</v>
      </c>
      <c r="H117" s="45"/>
      <c r="I117" s="14"/>
      <c r="J117" s="14"/>
      <c r="K117" s="14"/>
      <c r="L117" s="14"/>
      <c r="M117" s="14"/>
      <c r="N117" s="14"/>
      <c r="O117" s="14"/>
      <c r="P117" s="14"/>
      <c r="Q117" s="14"/>
      <c r="R117" s="18">
        <f t="shared" si="5"/>
        <v>0</v>
      </c>
      <c r="S117" s="18">
        <f t="shared" si="6"/>
        <v>0</v>
      </c>
      <c r="T117" s="18">
        <f t="shared" si="7"/>
        <v>0</v>
      </c>
    </row>
    <row r="118" spans="1:20" ht="34.5" customHeight="1">
      <c r="A118" s="3" t="s">
        <v>185</v>
      </c>
      <c r="B118" s="3" t="s">
        <v>186</v>
      </c>
      <c r="C118" s="14">
        <v>300000</v>
      </c>
      <c r="D118" s="14"/>
      <c r="E118" s="14"/>
      <c r="F118" s="14">
        <v>300000</v>
      </c>
      <c r="G118" s="15">
        <v>300000</v>
      </c>
      <c r="H118" s="45">
        <v>0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8">
        <f t="shared" si="5"/>
        <v>0</v>
      </c>
      <c r="S118" s="18">
        <f t="shared" si="6"/>
        <v>0</v>
      </c>
      <c r="T118" s="18">
        <f t="shared" si="7"/>
        <v>300000</v>
      </c>
    </row>
    <row r="119" spans="1:20">
      <c r="A119" s="40" t="s">
        <v>187</v>
      </c>
      <c r="B119" s="3"/>
      <c r="C119" s="14">
        <v>936000</v>
      </c>
      <c r="D119" s="14">
        <v>0</v>
      </c>
      <c r="E119" s="14">
        <v>935064</v>
      </c>
      <c r="F119" s="14">
        <v>936</v>
      </c>
      <c r="G119" s="14">
        <v>936000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8">
        <f t="shared" si="5"/>
        <v>0</v>
      </c>
      <c r="S119" s="18">
        <f t="shared" si="6"/>
        <v>935064</v>
      </c>
      <c r="T119" s="18">
        <f t="shared" si="7"/>
        <v>936</v>
      </c>
    </row>
    <row r="120" spans="1:20" ht="38.25">
      <c r="A120" s="3" t="s">
        <v>188</v>
      </c>
      <c r="B120" s="3" t="s">
        <v>189</v>
      </c>
      <c r="C120" s="14">
        <v>935064</v>
      </c>
      <c r="D120" s="14"/>
      <c r="E120" s="14">
        <v>935064</v>
      </c>
      <c r="F120" s="14"/>
      <c r="G120" s="15">
        <v>935064</v>
      </c>
      <c r="H120" s="45">
        <v>0</v>
      </c>
      <c r="I120" s="14"/>
      <c r="J120" s="14"/>
      <c r="K120" s="14"/>
      <c r="L120" s="14"/>
      <c r="M120" s="14"/>
      <c r="N120" s="14"/>
      <c r="O120" s="14"/>
      <c r="P120" s="14"/>
      <c r="Q120" s="14"/>
      <c r="R120" s="18">
        <f t="shared" si="5"/>
        <v>0</v>
      </c>
      <c r="S120" s="18">
        <f t="shared" si="6"/>
        <v>935064</v>
      </c>
      <c r="T120" s="18">
        <f t="shared" si="7"/>
        <v>0</v>
      </c>
    </row>
    <row r="121" spans="1:20" ht="38.25">
      <c r="A121" s="2" t="s">
        <v>190</v>
      </c>
      <c r="B121" s="2" t="s">
        <v>191</v>
      </c>
      <c r="C121" s="14">
        <v>936</v>
      </c>
      <c r="D121" s="14"/>
      <c r="E121" s="14"/>
      <c r="F121" s="14">
        <v>936</v>
      </c>
      <c r="G121" s="15">
        <v>936</v>
      </c>
      <c r="H121" s="45">
        <v>0</v>
      </c>
      <c r="I121" s="14"/>
      <c r="J121" s="14"/>
      <c r="K121" s="14"/>
      <c r="L121" s="14"/>
      <c r="M121" s="14"/>
      <c r="N121" s="14"/>
      <c r="O121" s="14"/>
      <c r="P121" s="14"/>
      <c r="Q121" s="14"/>
      <c r="R121" s="18">
        <f t="shared" si="5"/>
        <v>0</v>
      </c>
      <c r="S121" s="18">
        <f t="shared" si="6"/>
        <v>0</v>
      </c>
      <c r="T121" s="18">
        <f t="shared" si="7"/>
        <v>936</v>
      </c>
    </row>
    <row r="122" spans="1:20">
      <c r="A122" s="11" t="s">
        <v>192</v>
      </c>
      <c r="B122" s="11"/>
      <c r="C122" s="18">
        <v>869624.1</v>
      </c>
      <c r="D122" s="18">
        <v>0</v>
      </c>
      <c r="E122" s="18">
        <v>0</v>
      </c>
      <c r="F122" s="18">
        <v>869624.1</v>
      </c>
      <c r="G122" s="18">
        <v>869624.1</v>
      </c>
      <c r="H122" s="18">
        <v>0</v>
      </c>
      <c r="I122" s="18">
        <f>J122+K122+L122</f>
        <v>1019700</v>
      </c>
      <c r="J122" s="18">
        <v>142900</v>
      </c>
      <c r="K122" s="18">
        <v>576800</v>
      </c>
      <c r="L122" s="18">
        <v>300000</v>
      </c>
      <c r="M122" s="18">
        <f>N122+O122+P122</f>
        <v>1049800</v>
      </c>
      <c r="N122" s="18">
        <v>147800</v>
      </c>
      <c r="O122" s="18">
        <v>602000</v>
      </c>
      <c r="P122" s="18">
        <v>300000</v>
      </c>
      <c r="Q122" s="18">
        <v>0</v>
      </c>
      <c r="R122" s="18">
        <f t="shared" si="5"/>
        <v>290700</v>
      </c>
      <c r="S122" s="18">
        <f t="shared" si="6"/>
        <v>1178800</v>
      </c>
      <c r="T122" s="18">
        <f t="shared" si="7"/>
        <v>1469624.1</v>
      </c>
    </row>
    <row r="123" spans="1:20" ht="69" customHeight="1">
      <c r="A123" s="8" t="s">
        <v>210</v>
      </c>
      <c r="B123" s="8"/>
      <c r="C123" s="31">
        <v>162720</v>
      </c>
      <c r="D123" s="31"/>
      <c r="E123" s="31"/>
      <c r="F123" s="31">
        <v>162720</v>
      </c>
      <c r="G123" s="31">
        <v>162720</v>
      </c>
      <c r="H123" s="45">
        <v>0</v>
      </c>
      <c r="I123" s="14"/>
      <c r="J123" s="31"/>
      <c r="K123" s="14"/>
      <c r="L123" s="31"/>
      <c r="M123" s="31"/>
      <c r="N123" s="31"/>
      <c r="O123" s="31"/>
      <c r="P123" s="31"/>
      <c r="Q123" s="14"/>
      <c r="R123" s="18">
        <f t="shared" si="5"/>
        <v>0</v>
      </c>
      <c r="S123" s="18">
        <f t="shared" si="6"/>
        <v>0</v>
      </c>
      <c r="T123" s="18">
        <f t="shared" si="7"/>
        <v>162720</v>
      </c>
    </row>
    <row r="124" spans="1:20" ht="69.75" customHeight="1">
      <c r="A124" s="9" t="s">
        <v>211</v>
      </c>
      <c r="B124" s="8"/>
      <c r="C124" s="31">
        <v>706904.1</v>
      </c>
      <c r="D124" s="31"/>
      <c r="E124" s="31"/>
      <c r="F124" s="31">
        <v>706904.1</v>
      </c>
      <c r="G124" s="31">
        <v>706904.1</v>
      </c>
      <c r="H124" s="45">
        <v>0</v>
      </c>
      <c r="I124" s="14"/>
      <c r="J124" s="31"/>
      <c r="K124" s="14"/>
      <c r="L124" s="31"/>
      <c r="M124" s="31"/>
      <c r="N124" s="31"/>
      <c r="O124" s="31"/>
      <c r="P124" s="31"/>
      <c r="Q124" s="14"/>
      <c r="R124" s="18">
        <f t="shared" si="5"/>
        <v>0</v>
      </c>
      <c r="S124" s="18">
        <f t="shared" si="6"/>
        <v>0</v>
      </c>
      <c r="T124" s="18">
        <f t="shared" si="7"/>
        <v>706904.1</v>
      </c>
    </row>
    <row r="125" spans="1:20" ht="42.75" customHeight="1">
      <c r="A125" s="12" t="s">
        <v>193</v>
      </c>
      <c r="B125" s="11"/>
      <c r="C125" s="49"/>
      <c r="D125" s="49"/>
      <c r="E125" s="49"/>
      <c r="F125" s="49"/>
      <c r="G125" s="49"/>
      <c r="H125" s="21"/>
      <c r="I125" s="18"/>
      <c r="J125" s="49"/>
      <c r="K125" s="18"/>
      <c r="L125" s="49"/>
      <c r="M125" s="49"/>
      <c r="N125" s="49"/>
      <c r="O125" s="49"/>
      <c r="P125" s="49"/>
      <c r="Q125" s="18"/>
      <c r="R125" s="18">
        <f t="shared" si="5"/>
        <v>0</v>
      </c>
      <c r="S125" s="18">
        <f t="shared" si="6"/>
        <v>0</v>
      </c>
      <c r="T125" s="18">
        <f t="shared" si="7"/>
        <v>0</v>
      </c>
    </row>
    <row r="126" spans="1:20" ht="41.25" customHeight="1">
      <c r="A126" s="11" t="s">
        <v>194</v>
      </c>
      <c r="B126" s="11"/>
      <c r="C126" s="49">
        <v>199955</v>
      </c>
      <c r="D126" s="49">
        <v>0</v>
      </c>
      <c r="E126" s="49">
        <v>0</v>
      </c>
      <c r="F126" s="49">
        <v>199955</v>
      </c>
      <c r="G126" s="49">
        <v>199955</v>
      </c>
      <c r="H126" s="49">
        <v>0</v>
      </c>
      <c r="I126" s="49">
        <v>203256400</v>
      </c>
      <c r="J126" s="49">
        <v>0</v>
      </c>
      <c r="K126" s="49">
        <v>203053100</v>
      </c>
      <c r="L126" s="49">
        <v>203300</v>
      </c>
      <c r="M126" s="49">
        <v>0</v>
      </c>
      <c r="N126" s="49">
        <v>0</v>
      </c>
      <c r="O126" s="49">
        <v>0</v>
      </c>
      <c r="P126" s="49">
        <v>0</v>
      </c>
      <c r="Q126" s="49">
        <v>203456355</v>
      </c>
      <c r="R126" s="18">
        <f t="shared" si="5"/>
        <v>0</v>
      </c>
      <c r="S126" s="18">
        <f t="shared" si="6"/>
        <v>203053100</v>
      </c>
      <c r="T126" s="18">
        <f t="shared" si="7"/>
        <v>403255</v>
      </c>
    </row>
    <row r="127" spans="1:20" ht="51">
      <c r="A127" s="8" t="s">
        <v>216</v>
      </c>
      <c r="B127" s="8" t="s">
        <v>195</v>
      </c>
      <c r="C127" s="14">
        <v>199955</v>
      </c>
      <c r="D127" s="14">
        <v>0</v>
      </c>
      <c r="E127" s="14">
        <v>0</v>
      </c>
      <c r="F127" s="14">
        <v>199955</v>
      </c>
      <c r="G127" s="15">
        <v>199955</v>
      </c>
      <c r="H127" s="45">
        <v>0</v>
      </c>
      <c r="I127" s="14">
        <v>203256400</v>
      </c>
      <c r="J127" s="14">
        <v>0</v>
      </c>
      <c r="K127" s="14">
        <v>203053100</v>
      </c>
      <c r="L127" s="14">
        <v>203300</v>
      </c>
      <c r="M127" s="14">
        <v>0</v>
      </c>
      <c r="N127" s="14">
        <v>0</v>
      </c>
      <c r="O127" s="14">
        <v>0</v>
      </c>
      <c r="P127" s="14">
        <v>0</v>
      </c>
      <c r="Q127" s="14">
        <v>203456355</v>
      </c>
      <c r="R127" s="18">
        <f t="shared" si="5"/>
        <v>0</v>
      </c>
      <c r="S127" s="18">
        <f t="shared" si="6"/>
        <v>203053100</v>
      </c>
      <c r="T127" s="18">
        <f t="shared" si="7"/>
        <v>403255</v>
      </c>
    </row>
    <row r="128" spans="1:20">
      <c r="A128" s="11" t="s">
        <v>196</v>
      </c>
      <c r="B128" s="11"/>
      <c r="C128" s="18">
        <v>8091721</v>
      </c>
      <c r="D128" s="18">
        <v>0</v>
      </c>
      <c r="E128" s="18">
        <v>0</v>
      </c>
      <c r="F128" s="18">
        <v>8091721</v>
      </c>
      <c r="G128" s="18">
        <v>8091721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f t="shared" si="5"/>
        <v>0</v>
      </c>
      <c r="S128" s="18">
        <f t="shared" si="6"/>
        <v>0</v>
      </c>
      <c r="T128" s="18">
        <f t="shared" si="7"/>
        <v>8091721</v>
      </c>
    </row>
    <row r="129" spans="1:20" ht="29.25" customHeight="1">
      <c r="A129" s="2" t="s">
        <v>197</v>
      </c>
      <c r="B129" s="8" t="s">
        <v>198</v>
      </c>
      <c r="C129" s="14">
        <v>150000</v>
      </c>
      <c r="D129" s="14"/>
      <c r="E129" s="14"/>
      <c r="F129" s="14">
        <v>150000</v>
      </c>
      <c r="G129" s="15">
        <v>150000</v>
      </c>
      <c r="H129" s="45">
        <v>0</v>
      </c>
      <c r="I129" s="14"/>
      <c r="J129" s="14"/>
      <c r="K129" s="14"/>
      <c r="L129" s="14"/>
      <c r="M129" s="14"/>
      <c r="N129" s="14"/>
      <c r="O129" s="14"/>
      <c r="P129" s="14"/>
      <c r="Q129" s="14"/>
      <c r="R129" s="18">
        <f t="shared" si="5"/>
        <v>0</v>
      </c>
      <c r="S129" s="18">
        <f t="shared" si="6"/>
        <v>0</v>
      </c>
      <c r="T129" s="18">
        <f t="shared" si="7"/>
        <v>150000</v>
      </c>
    </row>
    <row r="130" spans="1:20" ht="29.25" customHeight="1">
      <c r="A130" s="2" t="s">
        <v>197</v>
      </c>
      <c r="B130" s="8" t="s">
        <v>199</v>
      </c>
      <c r="C130" s="14">
        <v>200000</v>
      </c>
      <c r="D130" s="14"/>
      <c r="E130" s="14"/>
      <c r="F130" s="14">
        <v>200000</v>
      </c>
      <c r="G130" s="15">
        <v>200000</v>
      </c>
      <c r="H130" s="45">
        <v>0</v>
      </c>
      <c r="I130" s="14"/>
      <c r="J130" s="14"/>
      <c r="K130" s="14"/>
      <c r="L130" s="14"/>
      <c r="M130" s="14"/>
      <c r="N130" s="14"/>
      <c r="O130" s="14"/>
      <c r="P130" s="14"/>
      <c r="Q130" s="14"/>
      <c r="R130" s="18">
        <f t="shared" si="5"/>
        <v>0</v>
      </c>
      <c r="S130" s="18">
        <f t="shared" si="6"/>
        <v>0</v>
      </c>
      <c r="T130" s="18">
        <f t="shared" si="7"/>
        <v>200000</v>
      </c>
    </row>
    <row r="131" spans="1:20" ht="29.25" customHeight="1">
      <c r="A131" s="2" t="s">
        <v>200</v>
      </c>
      <c r="B131" s="8" t="s">
        <v>198</v>
      </c>
      <c r="C131" s="14">
        <v>500000</v>
      </c>
      <c r="D131" s="14"/>
      <c r="E131" s="14"/>
      <c r="F131" s="14">
        <v>500000</v>
      </c>
      <c r="G131" s="15">
        <v>500000</v>
      </c>
      <c r="H131" s="45">
        <v>0</v>
      </c>
      <c r="I131" s="14"/>
      <c r="J131" s="14"/>
      <c r="K131" s="14"/>
      <c r="L131" s="14"/>
      <c r="M131" s="14"/>
      <c r="N131" s="14"/>
      <c r="O131" s="14"/>
      <c r="P131" s="14"/>
      <c r="Q131" s="14"/>
      <c r="R131" s="18">
        <f t="shared" si="5"/>
        <v>0</v>
      </c>
      <c r="S131" s="18">
        <f t="shared" si="6"/>
        <v>0</v>
      </c>
      <c r="T131" s="18">
        <f t="shared" si="7"/>
        <v>500000</v>
      </c>
    </row>
    <row r="132" spans="1:20" ht="29.25" customHeight="1">
      <c r="A132" s="2" t="s">
        <v>200</v>
      </c>
      <c r="B132" s="8" t="s">
        <v>201</v>
      </c>
      <c r="C132" s="14">
        <v>300000</v>
      </c>
      <c r="D132" s="14"/>
      <c r="E132" s="14"/>
      <c r="F132" s="14">
        <v>300000</v>
      </c>
      <c r="G132" s="15">
        <v>300000</v>
      </c>
      <c r="H132" s="45">
        <v>0</v>
      </c>
      <c r="I132" s="14"/>
      <c r="J132" s="14"/>
      <c r="K132" s="14"/>
      <c r="L132" s="14"/>
      <c r="M132" s="14"/>
      <c r="N132" s="14"/>
      <c r="O132" s="14"/>
      <c r="P132" s="14"/>
      <c r="Q132" s="14"/>
      <c r="R132" s="18">
        <f t="shared" si="5"/>
        <v>0</v>
      </c>
      <c r="S132" s="18">
        <f t="shared" si="6"/>
        <v>0</v>
      </c>
      <c r="T132" s="18">
        <f t="shared" si="7"/>
        <v>300000</v>
      </c>
    </row>
    <row r="133" spans="1:20" ht="29.25" customHeight="1">
      <c r="A133" s="2" t="s">
        <v>200</v>
      </c>
      <c r="B133" s="8" t="s">
        <v>199</v>
      </c>
      <c r="C133" s="14">
        <v>500000</v>
      </c>
      <c r="D133" s="14"/>
      <c r="E133" s="14"/>
      <c r="F133" s="14">
        <v>500000</v>
      </c>
      <c r="G133" s="15">
        <v>500000</v>
      </c>
      <c r="H133" s="45">
        <v>0</v>
      </c>
      <c r="I133" s="14"/>
      <c r="J133" s="14"/>
      <c r="K133" s="14"/>
      <c r="L133" s="14"/>
      <c r="M133" s="14"/>
      <c r="N133" s="14"/>
      <c r="O133" s="14"/>
      <c r="P133" s="14"/>
      <c r="Q133" s="14"/>
      <c r="R133" s="18">
        <f t="shared" si="5"/>
        <v>0</v>
      </c>
      <c r="S133" s="18">
        <f t="shared" si="6"/>
        <v>0</v>
      </c>
      <c r="T133" s="18">
        <f t="shared" si="7"/>
        <v>500000</v>
      </c>
    </row>
    <row r="134" spans="1:20" ht="29.25" customHeight="1">
      <c r="A134" s="8" t="s">
        <v>202</v>
      </c>
      <c r="B134" s="8" t="s">
        <v>203</v>
      </c>
      <c r="C134" s="14">
        <v>1630000</v>
      </c>
      <c r="D134" s="14"/>
      <c r="E134" s="14"/>
      <c r="F134" s="14">
        <v>1630000</v>
      </c>
      <c r="G134" s="15">
        <v>1630000</v>
      </c>
      <c r="H134" s="45">
        <v>0</v>
      </c>
      <c r="I134" s="14"/>
      <c r="J134" s="14"/>
      <c r="K134" s="14"/>
      <c r="L134" s="14"/>
      <c r="M134" s="14"/>
      <c r="N134" s="14"/>
      <c r="O134" s="14"/>
      <c r="P134" s="14"/>
      <c r="Q134" s="14"/>
      <c r="R134" s="18">
        <f t="shared" si="5"/>
        <v>0</v>
      </c>
      <c r="S134" s="18">
        <f t="shared" si="6"/>
        <v>0</v>
      </c>
      <c r="T134" s="18">
        <f t="shared" si="7"/>
        <v>1630000</v>
      </c>
    </row>
    <row r="135" spans="1:20" ht="29.25" customHeight="1">
      <c r="A135" s="2" t="s">
        <v>204</v>
      </c>
      <c r="B135" s="8" t="s">
        <v>198</v>
      </c>
      <c r="C135" s="14">
        <v>500000</v>
      </c>
      <c r="D135" s="14"/>
      <c r="E135" s="14"/>
      <c r="F135" s="14">
        <v>500000</v>
      </c>
      <c r="G135" s="15">
        <v>500000</v>
      </c>
      <c r="H135" s="45">
        <v>0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8">
        <f t="shared" si="5"/>
        <v>0</v>
      </c>
      <c r="S135" s="18">
        <f t="shared" si="6"/>
        <v>0</v>
      </c>
      <c r="T135" s="18">
        <f t="shared" si="7"/>
        <v>500000</v>
      </c>
    </row>
    <row r="136" spans="1:20" ht="29.25" customHeight="1">
      <c r="A136" s="2" t="s">
        <v>204</v>
      </c>
      <c r="B136" s="8" t="s">
        <v>201</v>
      </c>
      <c r="C136" s="14">
        <v>300000</v>
      </c>
      <c r="D136" s="14"/>
      <c r="E136" s="14"/>
      <c r="F136" s="14">
        <v>300000</v>
      </c>
      <c r="G136" s="15">
        <v>300000</v>
      </c>
      <c r="H136" s="45">
        <v>0</v>
      </c>
      <c r="I136" s="14"/>
      <c r="J136" s="14"/>
      <c r="K136" s="14"/>
      <c r="L136" s="14"/>
      <c r="M136" s="14"/>
      <c r="N136" s="14"/>
      <c r="O136" s="14"/>
      <c r="P136" s="14"/>
      <c r="Q136" s="14"/>
      <c r="R136" s="18">
        <f t="shared" si="5"/>
        <v>0</v>
      </c>
      <c r="S136" s="18">
        <f t="shared" si="6"/>
        <v>0</v>
      </c>
      <c r="T136" s="18">
        <f t="shared" si="7"/>
        <v>300000</v>
      </c>
    </row>
    <row r="137" spans="1:20" ht="29.25" customHeight="1">
      <c r="A137" s="2" t="s">
        <v>204</v>
      </c>
      <c r="B137" s="8" t="s">
        <v>199</v>
      </c>
      <c r="C137" s="14">
        <v>400000</v>
      </c>
      <c r="D137" s="14"/>
      <c r="E137" s="14"/>
      <c r="F137" s="14">
        <v>400000</v>
      </c>
      <c r="G137" s="15">
        <v>400000</v>
      </c>
      <c r="H137" s="45">
        <v>0</v>
      </c>
      <c r="I137" s="14"/>
      <c r="J137" s="14"/>
      <c r="K137" s="14"/>
      <c r="L137" s="14"/>
      <c r="M137" s="14"/>
      <c r="N137" s="14"/>
      <c r="O137" s="14"/>
      <c r="P137" s="14"/>
      <c r="Q137" s="14"/>
      <c r="R137" s="18">
        <f t="shared" si="5"/>
        <v>0</v>
      </c>
      <c r="S137" s="18">
        <f t="shared" si="6"/>
        <v>0</v>
      </c>
      <c r="T137" s="18">
        <f t="shared" si="7"/>
        <v>400000</v>
      </c>
    </row>
    <row r="138" spans="1:20" ht="29.25" customHeight="1">
      <c r="A138" s="2" t="s">
        <v>205</v>
      </c>
      <c r="B138" s="8" t="s">
        <v>198</v>
      </c>
      <c r="C138" s="14">
        <v>300000</v>
      </c>
      <c r="D138" s="14"/>
      <c r="E138" s="14"/>
      <c r="F138" s="14">
        <v>300000</v>
      </c>
      <c r="G138" s="15">
        <v>300000</v>
      </c>
      <c r="H138" s="45">
        <v>0</v>
      </c>
      <c r="I138" s="14"/>
      <c r="J138" s="14"/>
      <c r="K138" s="14"/>
      <c r="L138" s="14"/>
      <c r="M138" s="14"/>
      <c r="N138" s="14"/>
      <c r="O138" s="14"/>
      <c r="P138" s="14"/>
      <c r="Q138" s="14"/>
      <c r="R138" s="18">
        <f t="shared" ref="R138:R144" si="9">D138+J138+N138</f>
        <v>0</v>
      </c>
      <c r="S138" s="18">
        <f t="shared" ref="S138:S144" si="10">E138+K138+O138</f>
        <v>0</v>
      </c>
      <c r="T138" s="18">
        <f t="shared" ref="T138:T144" si="11">F138+L138+P138</f>
        <v>300000</v>
      </c>
    </row>
    <row r="139" spans="1:20" ht="29.25" customHeight="1">
      <c r="A139" s="2" t="s">
        <v>205</v>
      </c>
      <c r="B139" s="8" t="s">
        <v>201</v>
      </c>
      <c r="C139" s="14">
        <v>150000</v>
      </c>
      <c r="D139" s="14"/>
      <c r="E139" s="14"/>
      <c r="F139" s="14">
        <v>150000</v>
      </c>
      <c r="G139" s="15">
        <v>150000</v>
      </c>
      <c r="H139" s="45">
        <v>0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8">
        <f t="shared" si="9"/>
        <v>0</v>
      </c>
      <c r="S139" s="18">
        <f t="shared" si="10"/>
        <v>0</v>
      </c>
      <c r="T139" s="18">
        <f t="shared" si="11"/>
        <v>150000</v>
      </c>
    </row>
    <row r="140" spans="1:20" ht="29.25" customHeight="1">
      <c r="A140" s="2" t="s">
        <v>205</v>
      </c>
      <c r="B140" s="8" t="s">
        <v>199</v>
      </c>
      <c r="C140" s="14">
        <v>350000</v>
      </c>
      <c r="D140" s="14"/>
      <c r="E140" s="14"/>
      <c r="F140" s="14">
        <v>350000</v>
      </c>
      <c r="G140" s="15">
        <v>350000</v>
      </c>
      <c r="H140" s="45">
        <v>0</v>
      </c>
      <c r="I140" s="14"/>
      <c r="J140" s="14"/>
      <c r="K140" s="14"/>
      <c r="L140" s="14"/>
      <c r="M140" s="14"/>
      <c r="N140" s="14"/>
      <c r="O140" s="14"/>
      <c r="P140" s="14"/>
      <c r="Q140" s="14"/>
      <c r="R140" s="18">
        <f t="shared" si="9"/>
        <v>0</v>
      </c>
      <c r="S140" s="18">
        <f t="shared" si="10"/>
        <v>0</v>
      </c>
      <c r="T140" s="18">
        <f t="shared" si="11"/>
        <v>350000</v>
      </c>
    </row>
    <row r="141" spans="1:20" ht="29.25" customHeight="1">
      <c r="A141" s="8" t="s">
        <v>206</v>
      </c>
      <c r="B141" s="8" t="s">
        <v>207</v>
      </c>
      <c r="C141" s="14">
        <v>1411721</v>
      </c>
      <c r="D141" s="14"/>
      <c r="E141" s="14"/>
      <c r="F141" s="14">
        <v>1411721</v>
      </c>
      <c r="G141" s="15">
        <v>1411721</v>
      </c>
      <c r="H141" s="45">
        <v>0</v>
      </c>
      <c r="I141" s="14"/>
      <c r="J141" s="14"/>
      <c r="K141" s="14"/>
      <c r="L141" s="14"/>
      <c r="M141" s="14"/>
      <c r="N141" s="14"/>
      <c r="O141" s="14"/>
      <c r="P141" s="14"/>
      <c r="Q141" s="14"/>
      <c r="R141" s="18">
        <f t="shared" si="9"/>
        <v>0</v>
      </c>
      <c r="S141" s="18">
        <f t="shared" si="10"/>
        <v>0</v>
      </c>
      <c r="T141" s="18">
        <f t="shared" si="11"/>
        <v>1411721</v>
      </c>
    </row>
    <row r="142" spans="1:20" ht="29.25" customHeight="1">
      <c r="A142" s="2" t="s">
        <v>208</v>
      </c>
      <c r="B142" s="8" t="s">
        <v>209</v>
      </c>
      <c r="C142" s="14">
        <v>550000</v>
      </c>
      <c r="D142" s="14"/>
      <c r="E142" s="14"/>
      <c r="F142" s="14">
        <v>550000</v>
      </c>
      <c r="G142" s="15">
        <v>550000</v>
      </c>
      <c r="H142" s="45">
        <v>0</v>
      </c>
      <c r="I142" s="14"/>
      <c r="J142" s="14"/>
      <c r="K142" s="14"/>
      <c r="L142" s="14"/>
      <c r="M142" s="14"/>
      <c r="N142" s="14"/>
      <c r="O142" s="14"/>
      <c r="P142" s="14"/>
      <c r="Q142" s="14"/>
      <c r="R142" s="18">
        <f t="shared" si="9"/>
        <v>0</v>
      </c>
      <c r="S142" s="18">
        <f t="shared" si="10"/>
        <v>0</v>
      </c>
      <c r="T142" s="18">
        <f t="shared" si="11"/>
        <v>550000</v>
      </c>
    </row>
    <row r="143" spans="1:20" ht="29.25" customHeight="1">
      <c r="A143" s="2" t="s">
        <v>208</v>
      </c>
      <c r="B143" s="8" t="s">
        <v>201</v>
      </c>
      <c r="C143" s="14">
        <v>300000</v>
      </c>
      <c r="D143" s="14"/>
      <c r="E143" s="14"/>
      <c r="F143" s="14">
        <v>300000</v>
      </c>
      <c r="G143" s="15">
        <v>300000</v>
      </c>
      <c r="H143" s="45">
        <v>0</v>
      </c>
      <c r="I143" s="14"/>
      <c r="J143" s="14"/>
      <c r="K143" s="14"/>
      <c r="L143" s="14"/>
      <c r="M143" s="14"/>
      <c r="N143" s="14"/>
      <c r="O143" s="14"/>
      <c r="P143" s="14"/>
      <c r="Q143" s="14"/>
      <c r="R143" s="18">
        <f t="shared" si="9"/>
        <v>0</v>
      </c>
      <c r="S143" s="18">
        <f t="shared" si="10"/>
        <v>0</v>
      </c>
      <c r="T143" s="18">
        <f t="shared" si="11"/>
        <v>300000</v>
      </c>
    </row>
    <row r="144" spans="1:20" ht="29.25" customHeight="1">
      <c r="A144" s="2" t="s">
        <v>208</v>
      </c>
      <c r="B144" s="8" t="s">
        <v>199</v>
      </c>
      <c r="C144" s="14">
        <v>550000</v>
      </c>
      <c r="D144" s="14"/>
      <c r="E144" s="14"/>
      <c r="F144" s="14">
        <v>550000</v>
      </c>
      <c r="G144" s="15">
        <v>550000</v>
      </c>
      <c r="H144" s="45">
        <v>0</v>
      </c>
      <c r="I144" s="14"/>
      <c r="J144" s="14"/>
      <c r="K144" s="14"/>
      <c r="L144" s="14"/>
      <c r="M144" s="14"/>
      <c r="N144" s="14"/>
      <c r="O144" s="14"/>
      <c r="P144" s="14"/>
      <c r="Q144" s="14"/>
      <c r="R144" s="18">
        <f t="shared" si="9"/>
        <v>0</v>
      </c>
      <c r="S144" s="18">
        <f t="shared" si="10"/>
        <v>0</v>
      </c>
      <c r="T144" s="18">
        <f t="shared" si="11"/>
        <v>550000</v>
      </c>
    </row>
  </sheetData>
  <mergeCells count="11">
    <mergeCell ref="A1:H1"/>
    <mergeCell ref="A2:H2"/>
    <mergeCell ref="A3:A4"/>
    <mergeCell ref="C3:C4"/>
    <mergeCell ref="D3:F3"/>
    <mergeCell ref="Q3:Q4"/>
    <mergeCell ref="R3:T3"/>
    <mergeCell ref="I3:I4"/>
    <mergeCell ref="J3:L3"/>
    <mergeCell ref="M3:M4"/>
    <mergeCell ref="N3:P3"/>
  </mergeCells>
  <pageMargins left="0.70866141732283472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8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8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Давлетов РИ</dc:creator>
  <cp:lastModifiedBy>Давлетов РИ</cp:lastModifiedBy>
  <cp:lastPrinted>2023-01-19T06:45:53Z</cp:lastPrinted>
  <dcterms:created xsi:type="dcterms:W3CDTF">2023-01-12T05:49:38Z</dcterms:created>
  <dcterms:modified xsi:type="dcterms:W3CDTF">2023-01-19T06:52:06Z</dcterms:modified>
</cp:coreProperties>
</file>